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" yWindow="0" windowWidth="24360" windowHeight="14720" activeTab="0"/>
  </bookViews>
  <sheets>
    <sheet name="Under500PROD" sheetId="1" r:id="rId1"/>
    <sheet name="FTES_AVG_Under100" sheetId="2" r:id="rId2"/>
    <sheet name="FTES_Annual" sheetId="3" r:id="rId3"/>
    <sheet name="Fill_Rates5Yrs" sheetId="4" r:id="rId4"/>
    <sheet name="Success_Rates_5Years" sheetId="5" r:id="rId5"/>
  </sheets>
  <definedNames>
    <definedName name="FTES">'Under500PROD'!$H$34</definedName>
    <definedName name="LOAD">'Under500PROD'!$F$34</definedName>
    <definedName name="WSCH">'Under500PROD'!$J$34</definedName>
  </definedNames>
  <calcPr fullCalcOnLoad="1"/>
</workbook>
</file>

<file path=xl/sharedStrings.xml><?xml version="1.0" encoding="utf-8"?>
<sst xmlns="http://schemas.openxmlformats.org/spreadsheetml/2006/main" count="390" uniqueCount="105">
  <si>
    <t>FTEF</t>
  </si>
  <si>
    <t>WSCH</t>
  </si>
  <si>
    <t>ADMJ</t>
  </si>
  <si>
    <t>AUTO</t>
  </si>
  <si>
    <t>CDI</t>
  </si>
  <si>
    <t>CLP</t>
  </si>
  <si>
    <t>COUN</t>
  </si>
  <si>
    <t>DANC</t>
  </si>
  <si>
    <t>E S</t>
  </si>
  <si>
    <t>ELIT</t>
  </si>
  <si>
    <t>ENGR</t>
  </si>
  <si>
    <t>ESL</t>
  </si>
  <si>
    <t>EWRT</t>
  </si>
  <si>
    <t>F/TV</t>
  </si>
  <si>
    <t>FREN</t>
  </si>
  <si>
    <t>GERM</t>
  </si>
  <si>
    <t>GUID</t>
  </si>
  <si>
    <t>HLTH</t>
  </si>
  <si>
    <t>HNDI</t>
  </si>
  <si>
    <t>HTEC</t>
  </si>
  <si>
    <t>INTL</t>
  </si>
  <si>
    <t>ITAL</t>
  </si>
  <si>
    <t>JAPN</t>
  </si>
  <si>
    <t>JOUR</t>
  </si>
  <si>
    <t>KORE</t>
  </si>
  <si>
    <t>LIB</t>
  </si>
  <si>
    <t>LING</t>
  </si>
  <si>
    <t>LRNA</t>
  </si>
  <si>
    <t>MAND</t>
  </si>
  <si>
    <t>MET</t>
  </si>
  <si>
    <t>MUSI</t>
  </si>
  <si>
    <t>NURS</t>
  </si>
  <si>
    <t>PARA</t>
  </si>
  <si>
    <t>PEA</t>
  </si>
  <si>
    <t>PERS</t>
  </si>
  <si>
    <t>READ</t>
  </si>
  <si>
    <t>REST</t>
  </si>
  <si>
    <t>RUSS</t>
  </si>
  <si>
    <t>SIGN</t>
  </si>
  <si>
    <t>SKIL</t>
  </si>
  <si>
    <t>SOSC</t>
  </si>
  <si>
    <t>SPAN</t>
  </si>
  <si>
    <t>SPCH</t>
  </si>
  <si>
    <t>THEA</t>
  </si>
  <si>
    <t>VIET</t>
  </si>
  <si>
    <t>WMST</t>
  </si>
  <si>
    <t>MASG</t>
  </si>
  <si>
    <t>Average</t>
  </si>
  <si>
    <t>2012-13</t>
  </si>
  <si>
    <t>2013-14</t>
  </si>
  <si>
    <t>2014-15</t>
  </si>
  <si>
    <t>2015-16</t>
  </si>
  <si>
    <t>2016-17</t>
  </si>
  <si>
    <t>PROD</t>
  </si>
  <si>
    <t>FTES</t>
  </si>
  <si>
    <t>College</t>
  </si>
  <si>
    <t>% of Total</t>
  </si>
  <si>
    <t>5-Year FTES Average - Under 100</t>
  </si>
  <si>
    <t>Lowest 20 by FTES - 5 Year Trend</t>
  </si>
  <si>
    <t xml:space="preserve">PROD, FTES and WSCH based on annual program review data. </t>
  </si>
  <si>
    <t xml:space="preserve">FTES based on annual program review data. </t>
  </si>
  <si>
    <t>5-Year Avg.</t>
  </si>
  <si>
    <t>Max Enrollment</t>
  </si>
  <si>
    <t>Actual Enrollment</t>
  </si>
  <si>
    <t>Fill Rate</t>
  </si>
  <si>
    <t>SPED</t>
  </si>
  <si>
    <t>P E</t>
  </si>
  <si>
    <t>KNES</t>
  </si>
  <si>
    <t>POLI</t>
  </si>
  <si>
    <t>GEOL</t>
  </si>
  <si>
    <t>GEO</t>
  </si>
  <si>
    <t>PHTG</t>
  </si>
  <si>
    <t>ICS</t>
  </si>
  <si>
    <t>PHYS</t>
  </si>
  <si>
    <t>HIST</t>
  </si>
  <si>
    <t>C D</t>
  </si>
  <si>
    <t>LART</t>
  </si>
  <si>
    <t>ANTH</t>
  </si>
  <si>
    <t>ESCI</t>
  </si>
  <si>
    <t>SOC</t>
  </si>
  <si>
    <t>ACCT</t>
  </si>
  <si>
    <t>ECON</t>
  </si>
  <si>
    <t>NUTR</t>
  </si>
  <si>
    <t>ASTR</t>
  </si>
  <si>
    <t>PSYC</t>
  </si>
  <si>
    <t>MATH</t>
  </si>
  <si>
    <t>BIOL</t>
  </si>
  <si>
    <t>DMT</t>
  </si>
  <si>
    <t>CIS</t>
  </si>
  <si>
    <t>PHIL</t>
  </si>
  <si>
    <t>BUS</t>
  </si>
  <si>
    <t>CHEM</t>
  </si>
  <si>
    <t>ARTS</t>
  </si>
  <si>
    <t>HUMA</t>
  </si>
  <si>
    <t>MCNC</t>
  </si>
  <si>
    <t>HUMI</t>
  </si>
  <si>
    <t xml:space="preserve">*Note: To expand each column to see the enrollment data that makes up the fill rates, expand the plus and minus signs above the columns. </t>
  </si>
  <si>
    <t xml:space="preserve">Excludes cancelled courses or courses with 0 enrollment. </t>
  </si>
  <si>
    <t>Fill rate = Actual Enrollment/Maximum Enrollment</t>
  </si>
  <si>
    <t>Success</t>
  </si>
  <si>
    <t>Grades</t>
  </si>
  <si>
    <t>%</t>
  </si>
  <si>
    <t xml:space="preserve">Note: These data are similar to success rates in program review, but are updated as of 1.29.18 while program review remains a snapshot at the end of each year. If a student were to change their grade, it is reflected here, not in program review. </t>
  </si>
  <si>
    <t xml:space="preserve">Includes only success grades (A, B, C, P) </t>
  </si>
  <si>
    <t xml:space="preserve">To expand each column to see the success data that makes up the success rates, expand the plus and minus signs above the columns.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</si>
</sst>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%"/>
    <numFmt numFmtId="177" formatCode="[$-409]h:mm:ss\ AM/PM"/>
    <numFmt numFmtId="178" formatCode="0.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sz val="11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ill Sans MT"/>
      <family val="2"/>
    </font>
    <font>
      <b/>
      <sz val="11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ill Sans MT"/>
      <family val="2"/>
    </font>
    <font>
      <b/>
      <sz val="11"/>
      <color theme="1"/>
      <name val="Gill Sans MT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26" fillId="0" borderId="0">
      <alignment/>
      <protection/>
    </xf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81" fontId="5" fillId="0" borderId="10" xfId="42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6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81" fontId="4" fillId="0" borderId="0" xfId="42" applyNumberFormat="1" applyFont="1" applyAlignment="1">
      <alignment/>
    </xf>
    <xf numFmtId="182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5" fillId="0" borderId="12" xfId="0" applyFont="1" applyBorder="1" applyAlignment="1">
      <alignment/>
    </xf>
    <xf numFmtId="9" fontId="4" fillId="0" borderId="12" xfId="60" applyFont="1" applyBorder="1" applyAlignment="1">
      <alignment/>
    </xf>
    <xf numFmtId="3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/>
    </xf>
    <xf numFmtId="181" fontId="5" fillId="0" borderId="0" xfId="42" applyNumberFormat="1" applyFont="1" applyBorder="1" applyAlignment="1">
      <alignment/>
    </xf>
    <xf numFmtId="181" fontId="5" fillId="0" borderId="0" xfId="42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30" borderId="0" xfId="0" applyNumberFormat="1" applyFill="1" applyBorder="1" applyAlignment="1">
      <alignment/>
    </xf>
    <xf numFmtId="0" fontId="0" fillId="30" borderId="0" xfId="0" applyFill="1" applyBorder="1" applyAlignment="1">
      <alignment/>
    </xf>
    <xf numFmtId="0" fontId="0" fillId="31" borderId="0" xfId="0" applyFill="1" applyBorder="1" applyAlignment="1">
      <alignment/>
    </xf>
    <xf numFmtId="3" fontId="0" fillId="31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3" fontId="0" fillId="32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11" borderId="0" xfId="0" applyFill="1" applyBorder="1" applyAlignment="1">
      <alignment/>
    </xf>
    <xf numFmtId="3" fontId="0" fillId="11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3" fontId="0" fillId="7" borderId="0" xfId="0" applyNumberFormat="1" applyFill="1" applyBorder="1" applyAlignment="1">
      <alignment/>
    </xf>
    <xf numFmtId="0" fontId="0" fillId="21" borderId="0" xfId="0" applyFill="1" applyBorder="1" applyAlignment="1">
      <alignment/>
    </xf>
    <xf numFmtId="3" fontId="0" fillId="21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3" fontId="0" fillId="38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0" fillId="41" borderId="0" xfId="0" applyNumberFormat="1" applyFill="1" applyBorder="1" applyAlignment="1">
      <alignment/>
    </xf>
    <xf numFmtId="0" fontId="0" fillId="42" borderId="0" xfId="0" applyFill="1" applyBorder="1" applyAlignment="1">
      <alignment/>
    </xf>
    <xf numFmtId="3" fontId="0" fillId="42" borderId="0" xfId="0" applyNumberFormat="1" applyFill="1" applyBorder="1" applyAlignment="1">
      <alignment/>
    </xf>
    <xf numFmtId="0" fontId="0" fillId="43" borderId="0" xfId="0" applyFill="1" applyBorder="1" applyAlignment="1">
      <alignment/>
    </xf>
    <xf numFmtId="3" fontId="0" fillId="43" borderId="0" xfId="0" applyNumberFormat="1" applyFill="1" applyBorder="1" applyAlignment="1">
      <alignment/>
    </xf>
    <xf numFmtId="0" fontId="0" fillId="22" borderId="0" xfId="0" applyFill="1" applyBorder="1" applyAlignment="1">
      <alignment/>
    </xf>
    <xf numFmtId="3" fontId="0" fillId="22" borderId="0" xfId="0" applyNumberFormat="1" applyFill="1" applyBorder="1" applyAlignment="1">
      <alignment/>
    </xf>
    <xf numFmtId="0" fontId="0" fillId="14" borderId="0" xfId="0" applyFill="1" applyBorder="1" applyAlignment="1">
      <alignment/>
    </xf>
    <xf numFmtId="3" fontId="0" fillId="14" borderId="0" xfId="0" applyNumberFormat="1" applyFill="1" applyBorder="1" applyAlignment="1">
      <alignment/>
    </xf>
    <xf numFmtId="0" fontId="0" fillId="44" borderId="0" xfId="0" applyFill="1" applyBorder="1" applyAlignment="1">
      <alignment/>
    </xf>
    <xf numFmtId="3" fontId="0" fillId="44" borderId="0" xfId="0" applyNumberFormat="1" applyFill="1" applyBorder="1" applyAlignment="1">
      <alignment/>
    </xf>
    <xf numFmtId="0" fontId="0" fillId="45" borderId="0" xfId="0" applyFill="1" applyBorder="1" applyAlignment="1">
      <alignment/>
    </xf>
    <xf numFmtId="3" fontId="0" fillId="45" borderId="0" xfId="0" applyNumberFormat="1" applyFill="1" applyBorder="1" applyAlignment="1">
      <alignment/>
    </xf>
    <xf numFmtId="0" fontId="0" fillId="21" borderId="11" xfId="0" applyFill="1" applyBorder="1" applyAlignment="1">
      <alignment/>
    </xf>
    <xf numFmtId="3" fontId="0" fillId="21" borderId="11" xfId="0" applyNumberFormat="1" applyFill="1" applyBorder="1" applyAlignment="1">
      <alignment/>
    </xf>
    <xf numFmtId="3" fontId="4" fillId="30" borderId="0" xfId="0" applyNumberFormat="1" applyFont="1" applyFill="1" applyBorder="1" applyAlignment="1">
      <alignment/>
    </xf>
    <xf numFmtId="3" fontId="6" fillId="30" borderId="0" xfId="0" applyNumberFormat="1" applyFont="1" applyFill="1" applyBorder="1" applyAlignment="1">
      <alignment vertical="center"/>
    </xf>
    <xf numFmtId="3" fontId="4" fillId="30" borderId="0" xfId="0" applyNumberFormat="1" applyFont="1" applyFill="1" applyAlignment="1">
      <alignment/>
    </xf>
    <xf numFmtId="3" fontId="6" fillId="30" borderId="0" xfId="0" applyNumberFormat="1" applyFont="1" applyFill="1" applyAlignment="1">
      <alignment vertical="center"/>
    </xf>
    <xf numFmtId="3" fontId="6" fillId="30" borderId="12" xfId="0" applyNumberFormat="1" applyFont="1" applyFill="1" applyBorder="1" applyAlignment="1">
      <alignment vertical="center"/>
    </xf>
    <xf numFmtId="3" fontId="5" fillId="30" borderId="10" xfId="0" applyNumberFormat="1" applyFont="1" applyFill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181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30" borderId="1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82" fontId="5" fillId="40" borderId="10" xfId="0" applyNumberFormat="1" applyFont="1" applyFill="1" applyBorder="1" applyAlignment="1">
      <alignment horizontal="right"/>
    </xf>
    <xf numFmtId="182" fontId="4" fillId="40" borderId="0" xfId="0" applyNumberFormat="1" applyFont="1" applyFill="1" applyBorder="1" applyAlignment="1">
      <alignment/>
    </xf>
    <xf numFmtId="182" fontId="4" fillId="40" borderId="0" xfId="0" applyNumberFormat="1" applyFont="1" applyFill="1" applyAlignment="1">
      <alignment/>
    </xf>
    <xf numFmtId="182" fontId="4" fillId="40" borderId="12" xfId="0" applyNumberFormat="1" applyFont="1" applyFill="1" applyBorder="1" applyAlignment="1">
      <alignment/>
    </xf>
    <xf numFmtId="181" fontId="5" fillId="40" borderId="10" xfId="42" applyNumberFormat="1" applyFont="1" applyFill="1" applyBorder="1" applyAlignment="1">
      <alignment horizontal="right"/>
    </xf>
    <xf numFmtId="181" fontId="4" fillId="40" borderId="0" xfId="42" applyNumberFormat="1" applyFont="1" applyFill="1" applyBorder="1" applyAlignment="1">
      <alignment/>
    </xf>
    <xf numFmtId="181" fontId="4" fillId="40" borderId="0" xfId="42" applyNumberFormat="1" applyFont="1" applyFill="1" applyAlignment="1">
      <alignment/>
    </xf>
    <xf numFmtId="181" fontId="4" fillId="40" borderId="12" xfId="42" applyNumberFormat="1" applyFont="1" applyFill="1" applyBorder="1" applyAlignment="1">
      <alignment/>
    </xf>
    <xf numFmtId="0" fontId="39" fillId="0" borderId="0" xfId="57" applyFont="1">
      <alignment/>
      <protection/>
    </xf>
    <xf numFmtId="9" fontId="39" fillId="0" borderId="0" xfId="61" applyFont="1" applyAlignment="1">
      <alignment/>
    </xf>
    <xf numFmtId="0" fontId="39" fillId="0" borderId="0" xfId="57" applyFont="1" applyAlignment="1">
      <alignment horizontal="right"/>
      <protection/>
    </xf>
    <xf numFmtId="0" fontId="39" fillId="0" borderId="0" xfId="57" applyFont="1" applyAlignment="1">
      <alignment horizontal="right" wrapText="1"/>
      <protection/>
    </xf>
    <xf numFmtId="9" fontId="39" fillId="40" borderId="0" xfId="61" applyFont="1" applyFill="1" applyAlignment="1">
      <alignment horizontal="right"/>
    </xf>
    <xf numFmtId="9" fontId="39" fillId="30" borderId="0" xfId="61" applyFont="1" applyFill="1" applyAlignment="1">
      <alignment horizontal="right"/>
    </xf>
    <xf numFmtId="9" fontId="4" fillId="40" borderId="0" xfId="60" applyFont="1" applyFill="1" applyAlignment="1">
      <alignment/>
    </xf>
    <xf numFmtId="9" fontId="4" fillId="30" borderId="0" xfId="0" applyNumberFormat="1" applyFont="1" applyFill="1" applyAlignment="1">
      <alignment/>
    </xf>
    <xf numFmtId="0" fontId="5" fillId="30" borderId="0" xfId="0" applyFont="1" applyFill="1" applyAlignment="1">
      <alignment horizontal="center"/>
    </xf>
    <xf numFmtId="0" fontId="5" fillId="0" borderId="0" xfId="0" applyFont="1" applyAlignment="1">
      <alignment/>
    </xf>
    <xf numFmtId="181" fontId="5" fillId="30" borderId="12" xfId="42" applyNumberFormat="1" applyFont="1" applyFill="1" applyBorder="1" applyAlignment="1">
      <alignment horizontal="center"/>
    </xf>
    <xf numFmtId="181" fontId="5" fillId="0" borderId="0" xfId="42" applyNumberFormat="1" applyFont="1" applyAlignment="1">
      <alignment/>
    </xf>
    <xf numFmtId="0" fontId="5" fillId="40" borderId="10" xfId="0" applyFont="1" applyFill="1" applyBorder="1" applyAlignment="1">
      <alignment horizontal="right"/>
    </xf>
    <xf numFmtId="181" fontId="5" fillId="30" borderId="10" xfId="42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9" fontId="4" fillId="40" borderId="0" xfId="0" applyNumberFormat="1" applyFont="1" applyFill="1" applyAlignment="1">
      <alignment/>
    </xf>
    <xf numFmtId="9" fontId="4" fillId="0" borderId="0" xfId="0" applyNumberFormat="1" applyFont="1" applyAlignment="1">
      <alignment/>
    </xf>
    <xf numFmtId="0" fontId="4" fillId="40" borderId="0" xfId="0" applyFont="1" applyFill="1" applyAlignment="1">
      <alignment/>
    </xf>
    <xf numFmtId="181" fontId="4" fillId="0" borderId="0" xfId="42" applyNumberFormat="1" applyFont="1" applyBorder="1" applyAlignment="1">
      <alignment/>
    </xf>
    <xf numFmtId="9" fontId="4" fillId="40" borderId="0" xfId="0" applyNumberFormat="1" applyFont="1" applyFill="1" applyBorder="1" applyAlignment="1">
      <alignment/>
    </xf>
    <xf numFmtId="9" fontId="4" fillId="3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81" fontId="4" fillId="0" borderId="11" xfId="42" applyNumberFormat="1" applyFont="1" applyBorder="1" applyAlignment="1">
      <alignment/>
    </xf>
    <xf numFmtId="9" fontId="4" fillId="40" borderId="11" xfId="0" applyNumberFormat="1" applyFont="1" applyFill="1" applyBorder="1" applyAlignment="1">
      <alignment/>
    </xf>
    <xf numFmtId="9" fontId="4" fillId="30" borderId="11" xfId="0" applyNumberFormat="1" applyFont="1" applyFill="1" applyBorder="1" applyAlignment="1">
      <alignment/>
    </xf>
    <xf numFmtId="18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57" applyFont="1" applyAlignment="1">
      <alignment horizontal="center"/>
      <protection/>
    </xf>
    <xf numFmtId="181" fontId="5" fillId="0" borderId="0" xfId="42" applyNumberFormat="1" applyFont="1" applyAlignment="1">
      <alignment horizontal="center"/>
    </xf>
    <xf numFmtId="181" fontId="5" fillId="0" borderId="12" xfId="42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L78"/>
  <sheetViews>
    <sheetView tabSelected="1" workbookViewId="0" topLeftCell="D1">
      <selection activeCell="E1" sqref="E1:K1"/>
    </sheetView>
  </sheetViews>
  <sheetFormatPr defaultColWidth="8.8515625" defaultRowHeight="12.75"/>
  <cols>
    <col min="1" max="4" width="8.8515625" style="6" customWidth="1"/>
    <col min="5" max="5" width="8.8515625" style="13" customWidth="1"/>
    <col min="6" max="6" width="8.8515625" style="15" customWidth="1"/>
    <col min="7" max="7" width="9.8515625" style="15" bestFit="1" customWidth="1"/>
    <col min="8" max="8" width="10.421875" style="14" bestFit="1" customWidth="1"/>
    <col min="9" max="10" width="11.421875" style="14" bestFit="1" customWidth="1"/>
    <col min="11" max="11" width="11.421875" style="6" bestFit="1" customWidth="1"/>
    <col min="12" max="16384" width="8.8515625" style="6" customWidth="1"/>
  </cols>
  <sheetData>
    <row r="1" spans="5:11" ht="12">
      <c r="E1" s="116" t="s">
        <v>52</v>
      </c>
      <c r="F1" s="116"/>
      <c r="G1" s="116"/>
      <c r="H1" s="116"/>
      <c r="I1" s="116"/>
      <c r="J1" s="116"/>
      <c r="K1" s="116"/>
    </row>
    <row r="2" spans="4:11" ht="12.75" thickBot="1">
      <c r="D2" s="7"/>
      <c r="E2" s="74" t="s">
        <v>53</v>
      </c>
      <c r="F2" s="83" t="s">
        <v>0</v>
      </c>
      <c r="G2" s="75" t="s">
        <v>56</v>
      </c>
      <c r="H2" s="87" t="s">
        <v>54</v>
      </c>
      <c r="I2" s="76" t="s">
        <v>56</v>
      </c>
      <c r="J2" s="87" t="s">
        <v>1</v>
      </c>
      <c r="K2" s="8" t="s">
        <v>56</v>
      </c>
    </row>
    <row r="3" spans="4:12" ht="12.75" thickTop="1">
      <c r="D3" s="9" t="s">
        <v>25</v>
      </c>
      <c r="E3" s="69">
        <v>0</v>
      </c>
      <c r="F3" s="84">
        <v>0</v>
      </c>
      <c r="G3" s="11">
        <f aca="true" t="shared" si="0" ref="G3:G34">(F3/LOAD)</f>
        <v>0</v>
      </c>
      <c r="H3" s="88">
        <v>4</v>
      </c>
      <c r="I3" s="11">
        <f aca="true" t="shared" si="1" ref="I3:I34">(H3/FTES)</f>
        <v>0.00021969572142582522</v>
      </c>
      <c r="J3" s="88">
        <v>221</v>
      </c>
      <c r="K3" s="11">
        <f aca="true" t="shared" si="2" ref="K3:K34">(J3/WSCH)</f>
        <v>0.0002696355040414824</v>
      </c>
      <c r="L3" s="12"/>
    </row>
    <row r="4" spans="4:11" ht="13.5">
      <c r="D4" s="9" t="s">
        <v>40</v>
      </c>
      <c r="E4" s="70">
        <v>0</v>
      </c>
      <c r="F4" s="84">
        <v>0</v>
      </c>
      <c r="G4" s="11">
        <f t="shared" si="0"/>
        <v>0</v>
      </c>
      <c r="H4" s="88">
        <v>5</v>
      </c>
      <c r="I4" s="11">
        <f t="shared" si="1"/>
        <v>0.00027461965178228156</v>
      </c>
      <c r="J4" s="88">
        <v>214</v>
      </c>
      <c r="K4" s="11">
        <f t="shared" si="2"/>
        <v>0.00026109501296324537</v>
      </c>
    </row>
    <row r="5" spans="4:11" ht="13.5">
      <c r="D5" s="9" t="s">
        <v>16</v>
      </c>
      <c r="E5" s="70">
        <v>169</v>
      </c>
      <c r="F5" s="84">
        <v>0.623</v>
      </c>
      <c r="G5" s="11">
        <f t="shared" si="0"/>
        <v>0.001136861313868613</v>
      </c>
      <c r="H5" s="88">
        <v>7</v>
      </c>
      <c r="I5" s="11">
        <f t="shared" si="1"/>
        <v>0.00038446751249519417</v>
      </c>
      <c r="J5" s="88">
        <v>316</v>
      </c>
      <c r="K5" s="11">
        <f t="shared" si="2"/>
        <v>0.0003855421686746988</v>
      </c>
    </row>
    <row r="6" spans="4:11" ht="13.5">
      <c r="D6" s="9" t="s">
        <v>31</v>
      </c>
      <c r="E6" s="70">
        <v>226.350422790254</v>
      </c>
      <c r="F6" s="84">
        <v>11.13</v>
      </c>
      <c r="G6" s="11">
        <f t="shared" si="0"/>
        <v>0.02031021897810219</v>
      </c>
      <c r="H6" s="88">
        <v>168</v>
      </c>
      <c r="I6" s="11">
        <f t="shared" si="1"/>
        <v>0.00922722029988466</v>
      </c>
      <c r="J6" s="88">
        <v>7553</v>
      </c>
      <c r="K6" s="11">
        <f t="shared" si="2"/>
        <v>0.009215189873417722</v>
      </c>
    </row>
    <row r="7" spans="4:11" ht="13.5">
      <c r="D7" s="9" t="s">
        <v>27</v>
      </c>
      <c r="E7" s="70">
        <v>238.6586022788487</v>
      </c>
      <c r="F7" s="84">
        <v>0.377</v>
      </c>
      <c r="G7" s="11">
        <f t="shared" si="0"/>
        <v>0.0006879562043795621</v>
      </c>
      <c r="H7" s="88">
        <v>6</v>
      </c>
      <c r="I7" s="11">
        <f t="shared" si="1"/>
        <v>0.00032954358213873783</v>
      </c>
      <c r="J7" s="88">
        <v>268</v>
      </c>
      <c r="K7" s="11">
        <f t="shared" si="2"/>
        <v>0.0003269788012810737</v>
      </c>
    </row>
    <row r="8" spans="4:11" ht="13.5">
      <c r="D8" s="9" t="s">
        <v>39</v>
      </c>
      <c r="E8" s="70">
        <v>312.4107397886318</v>
      </c>
      <c r="F8" s="84">
        <v>0.624</v>
      </c>
      <c r="G8" s="11">
        <f t="shared" si="0"/>
        <v>0.0011386861313868613</v>
      </c>
      <c r="H8" s="88">
        <v>13</v>
      </c>
      <c r="I8" s="11">
        <f t="shared" si="1"/>
        <v>0.0007140110946339321</v>
      </c>
      <c r="J8" s="88">
        <v>566</v>
      </c>
      <c r="K8" s="11">
        <f t="shared" si="2"/>
        <v>0.000690559707183163</v>
      </c>
    </row>
    <row r="9" spans="4:11" ht="13.5">
      <c r="D9" s="9" t="s">
        <v>11</v>
      </c>
      <c r="E9" s="70">
        <v>346.00767512579966</v>
      </c>
      <c r="F9" s="84">
        <v>26.827</v>
      </c>
      <c r="G9" s="11">
        <f t="shared" si="0"/>
        <v>0.0489543795620438</v>
      </c>
      <c r="H9" s="88">
        <v>624</v>
      </c>
      <c r="I9" s="11">
        <f t="shared" si="1"/>
        <v>0.034272532542428735</v>
      </c>
      <c r="J9" s="88">
        <v>27846</v>
      </c>
      <c r="K9" s="11">
        <f t="shared" si="2"/>
        <v>0.03397407350922678</v>
      </c>
    </row>
    <row r="10" spans="4:11" ht="12">
      <c r="D10" s="9" t="s">
        <v>12</v>
      </c>
      <c r="E10" s="71">
        <v>359</v>
      </c>
      <c r="F10" s="84">
        <v>58.23</v>
      </c>
      <c r="G10" s="11">
        <f t="shared" si="0"/>
        <v>0.10625912408759124</v>
      </c>
      <c r="H10" s="89">
        <v>1379</v>
      </c>
      <c r="I10" s="11">
        <f t="shared" si="1"/>
        <v>0.07574009996155324</v>
      </c>
      <c r="J10" s="88">
        <v>62626</v>
      </c>
      <c r="K10" s="11">
        <f t="shared" si="2"/>
        <v>0.07640811346652432</v>
      </c>
    </row>
    <row r="11" spans="4:11" ht="12">
      <c r="D11" s="9" t="s">
        <v>23</v>
      </c>
      <c r="E11" s="71">
        <v>373</v>
      </c>
      <c r="F11" s="85">
        <v>2.625</v>
      </c>
      <c r="G11" s="11">
        <f t="shared" si="0"/>
        <v>0.00479014598540146</v>
      </c>
      <c r="H11" s="89">
        <v>66</v>
      </c>
      <c r="I11" s="11">
        <f t="shared" si="1"/>
        <v>0.003624979403526116</v>
      </c>
      <c r="J11" s="88">
        <v>2937</v>
      </c>
      <c r="K11" s="11">
        <f t="shared" si="2"/>
        <v>0.003583346042397438</v>
      </c>
    </row>
    <row r="12" spans="4:11" ht="12">
      <c r="D12" s="9" t="s">
        <v>32</v>
      </c>
      <c r="E12" s="71">
        <v>373</v>
      </c>
      <c r="F12" s="85">
        <v>3.022</v>
      </c>
      <c r="G12" s="11">
        <f t="shared" si="0"/>
        <v>0.005514598540145985</v>
      </c>
      <c r="H12" s="89">
        <v>76</v>
      </c>
      <c r="I12" s="11">
        <f t="shared" si="1"/>
        <v>0.00417421870709068</v>
      </c>
      <c r="J12" s="88">
        <v>3382</v>
      </c>
      <c r="K12" s="11">
        <f t="shared" si="2"/>
        <v>0.004126277260942504</v>
      </c>
    </row>
    <row r="13" spans="4:11" ht="12">
      <c r="D13" s="9" t="s">
        <v>35</v>
      </c>
      <c r="E13" s="71">
        <v>375</v>
      </c>
      <c r="F13" s="85">
        <v>12.367</v>
      </c>
      <c r="G13" s="11">
        <f t="shared" si="0"/>
        <v>0.022567518248175183</v>
      </c>
      <c r="H13" s="89">
        <v>307</v>
      </c>
      <c r="I13" s="11">
        <f t="shared" si="1"/>
        <v>0.016861646619432086</v>
      </c>
      <c r="J13" s="89">
        <v>13925</v>
      </c>
      <c r="K13" s="11">
        <f t="shared" si="2"/>
        <v>0.016989476894921456</v>
      </c>
    </row>
    <row r="14" spans="4:11" ht="12">
      <c r="D14" s="9" t="s">
        <v>14</v>
      </c>
      <c r="E14" s="71">
        <v>386</v>
      </c>
      <c r="F14" s="85">
        <v>1.8</v>
      </c>
      <c r="G14" s="11">
        <f t="shared" si="0"/>
        <v>0.0032846715328467154</v>
      </c>
      <c r="H14" s="89">
        <v>45</v>
      </c>
      <c r="I14" s="11">
        <f t="shared" si="1"/>
        <v>0.002471576866040534</v>
      </c>
      <c r="J14" s="89">
        <v>2058</v>
      </c>
      <c r="K14" s="11">
        <f t="shared" si="2"/>
        <v>0.0025109043770016777</v>
      </c>
    </row>
    <row r="15" spans="4:11" ht="13.5">
      <c r="D15" s="9" t="s">
        <v>3</v>
      </c>
      <c r="E15" s="70">
        <v>391</v>
      </c>
      <c r="F15" s="84">
        <v>10.341</v>
      </c>
      <c r="G15" s="11">
        <f t="shared" si="0"/>
        <v>0.01887043795620438</v>
      </c>
      <c r="H15" s="88">
        <v>269</v>
      </c>
      <c r="I15" s="11">
        <f t="shared" si="1"/>
        <v>0.014774537265886747</v>
      </c>
      <c r="J15" s="88">
        <v>12129</v>
      </c>
      <c r="K15" s="11">
        <f t="shared" si="2"/>
        <v>0.014798230898276652</v>
      </c>
    </row>
    <row r="16" spans="4:11" ht="12">
      <c r="D16" s="9" t="s">
        <v>33</v>
      </c>
      <c r="E16" s="71">
        <v>399.8857469294487</v>
      </c>
      <c r="F16" s="84">
        <v>3.75</v>
      </c>
      <c r="G16" s="11">
        <f t="shared" si="0"/>
        <v>0.006843065693430657</v>
      </c>
      <c r="H16" s="89">
        <v>104</v>
      </c>
      <c r="I16" s="11">
        <f t="shared" si="1"/>
        <v>0.0057120887570714565</v>
      </c>
      <c r="J16" s="88">
        <v>4502</v>
      </c>
      <c r="K16" s="11">
        <f t="shared" si="2"/>
        <v>0.005492755833460424</v>
      </c>
    </row>
    <row r="17" spans="4:11" ht="13.5">
      <c r="D17" s="9" t="s">
        <v>6</v>
      </c>
      <c r="E17" s="70">
        <v>401</v>
      </c>
      <c r="F17" s="84">
        <v>1.618</v>
      </c>
      <c r="G17" s="11">
        <f t="shared" si="0"/>
        <v>0.0029525547445255476</v>
      </c>
      <c r="H17" s="88">
        <v>38</v>
      </c>
      <c r="I17" s="11">
        <f t="shared" si="1"/>
        <v>0.00208710935354534</v>
      </c>
      <c r="J17" s="88">
        <v>1948</v>
      </c>
      <c r="K17" s="11">
        <f t="shared" si="2"/>
        <v>0.0023766966600579534</v>
      </c>
    </row>
    <row r="18" spans="4:11" ht="12">
      <c r="D18" s="9" t="s">
        <v>15</v>
      </c>
      <c r="E18" s="71">
        <v>402</v>
      </c>
      <c r="F18" s="85">
        <v>1</v>
      </c>
      <c r="G18" s="11">
        <f t="shared" si="0"/>
        <v>0.0018248175182481751</v>
      </c>
      <c r="H18" s="89">
        <v>24</v>
      </c>
      <c r="I18" s="11">
        <f t="shared" si="1"/>
        <v>0.0013181743285549513</v>
      </c>
      <c r="J18" s="89">
        <v>1070</v>
      </c>
      <c r="K18" s="11">
        <f t="shared" si="2"/>
        <v>0.001305475064816227</v>
      </c>
    </row>
    <row r="19" spans="4:11" ht="12">
      <c r="D19" s="9" t="s">
        <v>19</v>
      </c>
      <c r="E19" s="71">
        <v>412</v>
      </c>
      <c r="F19" s="85">
        <v>4.8</v>
      </c>
      <c r="G19" s="11">
        <f t="shared" si="0"/>
        <v>0.00875912408759124</v>
      </c>
      <c r="H19" s="89">
        <v>134</v>
      </c>
      <c r="I19" s="11">
        <f t="shared" si="1"/>
        <v>0.007359806667765145</v>
      </c>
      <c r="J19" s="89">
        <v>5874</v>
      </c>
      <c r="K19" s="11">
        <f t="shared" si="2"/>
        <v>0.007166692084794876</v>
      </c>
    </row>
    <row r="20" spans="4:11" ht="13.5">
      <c r="D20" s="16" t="s">
        <v>46</v>
      </c>
      <c r="E20" s="72">
        <v>425</v>
      </c>
      <c r="F20" s="85">
        <v>1.106</v>
      </c>
      <c r="G20" s="11">
        <f t="shared" si="0"/>
        <v>0.002018248175182482</v>
      </c>
      <c r="H20" s="89">
        <v>25</v>
      </c>
      <c r="I20" s="11">
        <f t="shared" si="1"/>
        <v>0.0013730982589114076</v>
      </c>
      <c r="J20" s="89">
        <v>1141</v>
      </c>
      <c r="K20" s="11">
        <f t="shared" si="2"/>
        <v>0.0013921000457526307</v>
      </c>
    </row>
    <row r="21" spans="4:11" ht="12">
      <c r="D21" s="9" t="s">
        <v>42</v>
      </c>
      <c r="E21" s="71">
        <v>431.13063622367673</v>
      </c>
      <c r="F21" s="84">
        <v>19.652</v>
      </c>
      <c r="G21" s="11">
        <f t="shared" si="0"/>
        <v>0.03586131386861314</v>
      </c>
      <c r="H21" s="89">
        <v>558</v>
      </c>
      <c r="I21" s="11">
        <f t="shared" si="1"/>
        <v>0.03064755313890262</v>
      </c>
      <c r="J21" s="89">
        <v>25405</v>
      </c>
      <c r="K21" s="11">
        <f t="shared" si="2"/>
        <v>0.030995882263230135</v>
      </c>
    </row>
    <row r="22" spans="4:11" ht="12">
      <c r="D22" s="9" t="s">
        <v>43</v>
      </c>
      <c r="E22" s="71">
        <v>434</v>
      </c>
      <c r="F22" s="84">
        <v>1.454</v>
      </c>
      <c r="G22" s="11">
        <f t="shared" si="0"/>
        <v>0.002653284671532847</v>
      </c>
      <c r="H22" s="89">
        <v>42</v>
      </c>
      <c r="I22" s="11">
        <f t="shared" si="1"/>
        <v>0.002306805074971165</v>
      </c>
      <c r="J22" s="89">
        <v>1891</v>
      </c>
      <c r="K22" s="11">
        <f t="shared" si="2"/>
        <v>0.0023071526612780235</v>
      </c>
    </row>
    <row r="23" spans="4:11" ht="12">
      <c r="D23" s="9" t="s">
        <v>45</v>
      </c>
      <c r="E23" s="69">
        <v>444</v>
      </c>
      <c r="F23" s="84">
        <v>1.5</v>
      </c>
      <c r="G23" s="11">
        <f t="shared" si="0"/>
        <v>0.002737226277372263</v>
      </c>
      <c r="H23" s="88">
        <v>45</v>
      </c>
      <c r="I23" s="11">
        <f t="shared" si="1"/>
        <v>0.002471576866040534</v>
      </c>
      <c r="J23" s="88">
        <v>2000</v>
      </c>
      <c r="K23" s="11">
        <f t="shared" si="2"/>
        <v>0.002440140308067714</v>
      </c>
    </row>
    <row r="24" spans="4:11" ht="13.5">
      <c r="D24" s="16" t="s">
        <v>30</v>
      </c>
      <c r="E24" s="72">
        <v>444.44206493480465</v>
      </c>
      <c r="F24" s="85">
        <v>6.242</v>
      </c>
      <c r="G24" s="11">
        <f t="shared" si="0"/>
        <v>0.01139051094890511</v>
      </c>
      <c r="H24" s="89">
        <v>188</v>
      </c>
      <c r="I24" s="11">
        <f t="shared" si="1"/>
        <v>0.010325698907013786</v>
      </c>
      <c r="J24" s="89">
        <v>8308</v>
      </c>
      <c r="K24" s="11">
        <f t="shared" si="2"/>
        <v>0.010136342839713283</v>
      </c>
    </row>
    <row r="25" spans="4:11" ht="13.5">
      <c r="D25" s="9" t="s">
        <v>8</v>
      </c>
      <c r="E25" s="70">
        <v>449</v>
      </c>
      <c r="F25" s="84">
        <v>5.568</v>
      </c>
      <c r="G25" s="11">
        <f t="shared" si="0"/>
        <v>0.01016058394160584</v>
      </c>
      <c r="H25" s="88">
        <v>154</v>
      </c>
      <c r="I25" s="11">
        <f t="shared" si="1"/>
        <v>0.008458285274894272</v>
      </c>
      <c r="J25" s="88">
        <v>6943</v>
      </c>
      <c r="K25" s="11">
        <f t="shared" si="2"/>
        <v>0.008470947079457069</v>
      </c>
    </row>
    <row r="26" spans="4:11" ht="13.5">
      <c r="D26" s="16" t="s">
        <v>41</v>
      </c>
      <c r="E26" s="72">
        <v>456</v>
      </c>
      <c r="F26" s="85">
        <v>4.662</v>
      </c>
      <c r="G26" s="11">
        <f t="shared" si="0"/>
        <v>0.008507299270072993</v>
      </c>
      <c r="H26" s="89">
        <v>124</v>
      </c>
      <c r="I26" s="11">
        <f t="shared" si="1"/>
        <v>0.006810567364200582</v>
      </c>
      <c r="J26" s="89">
        <v>5616</v>
      </c>
      <c r="K26" s="11">
        <f t="shared" si="2"/>
        <v>0.006851913985054141</v>
      </c>
    </row>
    <row r="27" spans="4:11" ht="13.5">
      <c r="D27" s="16" t="s">
        <v>21</v>
      </c>
      <c r="E27" s="72">
        <v>465</v>
      </c>
      <c r="F27" s="85">
        <v>0.555</v>
      </c>
      <c r="G27" s="11">
        <f t="shared" si="0"/>
        <v>0.0010127737226277374</v>
      </c>
      <c r="H27" s="89">
        <v>14</v>
      </c>
      <c r="I27" s="11">
        <f t="shared" si="1"/>
        <v>0.0007689350249903883</v>
      </c>
      <c r="J27" s="89">
        <v>620</v>
      </c>
      <c r="K27" s="11">
        <f t="shared" si="2"/>
        <v>0.0007564434955009913</v>
      </c>
    </row>
    <row r="28" spans="4:11" ht="13.5">
      <c r="D28" s="16" t="s">
        <v>13</v>
      </c>
      <c r="E28" s="72">
        <v>472</v>
      </c>
      <c r="F28" s="85">
        <v>7.5</v>
      </c>
      <c r="G28" s="11">
        <f t="shared" si="0"/>
        <v>0.013686131386861315</v>
      </c>
      <c r="H28" s="89">
        <v>234</v>
      </c>
      <c r="I28" s="11">
        <f t="shared" si="1"/>
        <v>0.012852199703410776</v>
      </c>
      <c r="J28" s="89">
        <v>10554</v>
      </c>
      <c r="K28" s="11">
        <f t="shared" si="2"/>
        <v>0.012876620405673327</v>
      </c>
    </row>
    <row r="29" spans="4:11" ht="13.5">
      <c r="D29" s="16" t="s">
        <v>5</v>
      </c>
      <c r="E29" s="72">
        <v>474</v>
      </c>
      <c r="F29" s="85">
        <v>1.463</v>
      </c>
      <c r="G29" s="11">
        <f t="shared" si="0"/>
        <v>0.0026697080291970803</v>
      </c>
      <c r="H29" s="89">
        <v>45</v>
      </c>
      <c r="I29" s="11">
        <f t="shared" si="1"/>
        <v>0.002471576866040534</v>
      </c>
      <c r="J29" s="89">
        <v>2080</v>
      </c>
      <c r="K29" s="11">
        <f t="shared" si="2"/>
        <v>0.0025377459203904224</v>
      </c>
    </row>
    <row r="30" spans="4:11" ht="13.5">
      <c r="D30" s="16" t="s">
        <v>22</v>
      </c>
      <c r="E30" s="72">
        <v>478</v>
      </c>
      <c r="F30" s="85">
        <v>3.108</v>
      </c>
      <c r="G30" s="11">
        <f t="shared" si="0"/>
        <v>0.005671532846715329</v>
      </c>
      <c r="H30" s="89">
        <v>84</v>
      </c>
      <c r="I30" s="11">
        <f t="shared" si="1"/>
        <v>0.00461361014994233</v>
      </c>
      <c r="J30" s="89">
        <v>3823</v>
      </c>
      <c r="K30" s="11">
        <f t="shared" si="2"/>
        <v>0.0046643281988714355</v>
      </c>
    </row>
    <row r="31" spans="4:11" ht="13.5">
      <c r="D31" s="16" t="s">
        <v>2</v>
      </c>
      <c r="E31" s="72">
        <v>486</v>
      </c>
      <c r="F31" s="85">
        <v>4.232</v>
      </c>
      <c r="G31" s="11">
        <f t="shared" si="0"/>
        <v>0.0077226277372262776</v>
      </c>
      <c r="H31" s="89">
        <v>139</v>
      </c>
      <c r="I31" s="11">
        <f t="shared" si="1"/>
        <v>0.007634426319547426</v>
      </c>
      <c r="J31" s="89">
        <v>6166</v>
      </c>
      <c r="K31" s="11">
        <f t="shared" si="2"/>
        <v>0.007522952569772762</v>
      </c>
    </row>
    <row r="32" spans="4:11" ht="13.5">
      <c r="D32" s="16" t="s">
        <v>9</v>
      </c>
      <c r="E32" s="72">
        <v>493.40741355004565</v>
      </c>
      <c r="F32" s="85">
        <v>3.1</v>
      </c>
      <c r="G32" s="11">
        <f t="shared" si="0"/>
        <v>0.0056569343065693434</v>
      </c>
      <c r="H32" s="89">
        <v>103</v>
      </c>
      <c r="I32" s="11">
        <f t="shared" si="1"/>
        <v>0.0056571648267149995</v>
      </c>
      <c r="J32" s="89">
        <v>4587</v>
      </c>
      <c r="K32" s="11">
        <f t="shared" si="2"/>
        <v>0.005596461796553302</v>
      </c>
    </row>
    <row r="33" spans="4:11" ht="13.5">
      <c r="D33" s="16" t="s">
        <v>38</v>
      </c>
      <c r="E33" s="72">
        <v>499</v>
      </c>
      <c r="F33" s="85">
        <v>1.332</v>
      </c>
      <c r="G33" s="11">
        <f t="shared" si="0"/>
        <v>0.0024306569343065694</v>
      </c>
      <c r="H33" s="89">
        <v>44</v>
      </c>
      <c r="I33" s="11">
        <f t="shared" si="1"/>
        <v>0.0024166529356840776</v>
      </c>
      <c r="J33" s="89">
        <v>1992</v>
      </c>
      <c r="K33" s="11">
        <f t="shared" si="2"/>
        <v>0.002430379746835443</v>
      </c>
    </row>
    <row r="34" spans="4:11" ht="13.5">
      <c r="D34" s="18" t="s">
        <v>55</v>
      </c>
      <c r="E34" s="73">
        <v>499</v>
      </c>
      <c r="F34" s="86">
        <v>548</v>
      </c>
      <c r="G34" s="19">
        <f t="shared" si="0"/>
        <v>1</v>
      </c>
      <c r="H34" s="90">
        <v>18207</v>
      </c>
      <c r="I34" s="19">
        <f t="shared" si="1"/>
        <v>1</v>
      </c>
      <c r="J34" s="90">
        <v>819625</v>
      </c>
      <c r="K34" s="19">
        <f t="shared" si="2"/>
        <v>1</v>
      </c>
    </row>
    <row r="35" spans="4:10" ht="12">
      <c r="D35" s="6" t="s">
        <v>59</v>
      </c>
      <c r="E35" s="20"/>
      <c r="F35" s="21"/>
      <c r="G35" s="21"/>
      <c r="H35" s="22"/>
      <c r="I35" s="22"/>
      <c r="J35" s="23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ht="13.5">
      <c r="E42" s="17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</sheetData>
  <sheetProtection/>
  <mergeCells count="1">
    <mergeCell ref="E1:K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A1">
      <selection activeCell="K13" sqref="K13"/>
    </sheetView>
  </sheetViews>
  <sheetFormatPr defaultColWidth="8.8515625" defaultRowHeight="12.75"/>
  <cols>
    <col min="1" max="1" width="8.8515625" style="6" customWidth="1"/>
    <col min="2" max="3" width="8.8515625" style="13" customWidth="1"/>
    <col min="4" max="4" width="9.421875" style="13" customWidth="1"/>
    <col min="5" max="5" width="11.140625" style="13" bestFit="1" customWidth="1"/>
    <col min="6" max="7" width="8.8515625" style="13" customWidth="1"/>
    <col min="8" max="16384" width="8.8515625" style="6" customWidth="1"/>
  </cols>
  <sheetData>
    <row r="1" spans="1:7" ht="12">
      <c r="A1" s="117" t="s">
        <v>57</v>
      </c>
      <c r="B1" s="117"/>
      <c r="C1" s="117"/>
      <c r="D1" s="117"/>
      <c r="E1" s="117"/>
      <c r="F1" s="117"/>
      <c r="G1" s="117"/>
    </row>
    <row r="2" spans="1:7" ht="16.5" customHeight="1" thickBot="1">
      <c r="A2" s="7"/>
      <c r="B2" s="77" t="s">
        <v>48</v>
      </c>
      <c r="C2" s="77" t="s">
        <v>49</v>
      </c>
      <c r="D2" s="77" t="s">
        <v>50</v>
      </c>
      <c r="E2" s="77" t="s">
        <v>51</v>
      </c>
      <c r="F2" s="77" t="s">
        <v>52</v>
      </c>
      <c r="G2" s="74" t="s">
        <v>47</v>
      </c>
    </row>
    <row r="3" spans="1:7" ht="12.75" thickTop="1">
      <c r="A3" s="78" t="s">
        <v>27</v>
      </c>
      <c r="B3" s="13">
        <v>4.4</v>
      </c>
      <c r="C3" s="13">
        <v>3.9</v>
      </c>
      <c r="D3" s="13">
        <v>4.6</v>
      </c>
      <c r="E3" s="13">
        <v>3.2</v>
      </c>
      <c r="F3" s="13">
        <v>6</v>
      </c>
      <c r="G3" s="71">
        <f aca="true" t="shared" si="0" ref="G3:G31">AVERAGE(B3:F3)</f>
        <v>4.42</v>
      </c>
    </row>
    <row r="4" spans="1:7" ht="12">
      <c r="A4" s="16" t="s">
        <v>40</v>
      </c>
      <c r="B4" s="13">
        <v>11.1</v>
      </c>
      <c r="C4" s="13">
        <v>2</v>
      </c>
      <c r="D4" s="13">
        <v>3</v>
      </c>
      <c r="E4" s="13">
        <v>5.3</v>
      </c>
      <c r="F4" s="13">
        <v>4.8</v>
      </c>
      <c r="G4" s="71">
        <f t="shared" si="0"/>
        <v>5.24</v>
      </c>
    </row>
    <row r="5" spans="1:7" ht="12">
      <c r="A5" s="16" t="s">
        <v>18</v>
      </c>
      <c r="B5" s="13">
        <v>10</v>
      </c>
      <c r="C5" s="13">
        <v>11</v>
      </c>
      <c r="D5" s="13">
        <v>6.1</v>
      </c>
      <c r="E5" s="13">
        <v>12</v>
      </c>
      <c r="F5" s="13">
        <v>12</v>
      </c>
      <c r="G5" s="71">
        <f t="shared" si="0"/>
        <v>10.22</v>
      </c>
    </row>
    <row r="6" spans="1:7" ht="12">
      <c r="A6" s="16" t="s">
        <v>25</v>
      </c>
      <c r="B6" s="13">
        <v>13</v>
      </c>
      <c r="C6" s="13">
        <v>16</v>
      </c>
      <c r="D6" s="13">
        <v>14</v>
      </c>
      <c r="E6" s="13">
        <v>10</v>
      </c>
      <c r="F6" s="13">
        <v>4</v>
      </c>
      <c r="G6" s="71">
        <f t="shared" si="0"/>
        <v>11.4</v>
      </c>
    </row>
    <row r="7" spans="1:7" ht="12">
      <c r="A7" s="16" t="s">
        <v>21</v>
      </c>
      <c r="C7" s="13">
        <v>10</v>
      </c>
      <c r="D7" s="13">
        <v>9.4</v>
      </c>
      <c r="E7" s="13">
        <v>12</v>
      </c>
      <c r="F7" s="13">
        <v>14</v>
      </c>
      <c r="G7" s="71">
        <f t="shared" si="0"/>
        <v>11.35</v>
      </c>
    </row>
    <row r="8" spans="1:7" ht="12">
      <c r="A8" s="78" t="s">
        <v>26</v>
      </c>
      <c r="B8" s="13">
        <v>11</v>
      </c>
      <c r="C8" s="13">
        <v>11</v>
      </c>
      <c r="D8" s="13">
        <v>14</v>
      </c>
      <c r="E8" s="13">
        <v>12</v>
      </c>
      <c r="F8" s="13">
        <v>11</v>
      </c>
      <c r="G8" s="71">
        <f t="shared" si="0"/>
        <v>11.8</v>
      </c>
    </row>
    <row r="9" spans="1:7" ht="12">
      <c r="A9" s="16" t="s">
        <v>34</v>
      </c>
      <c r="B9" s="13">
        <v>8.9</v>
      </c>
      <c r="C9" s="13">
        <v>12</v>
      </c>
      <c r="D9" s="13">
        <v>15</v>
      </c>
      <c r="E9" s="13">
        <v>13</v>
      </c>
      <c r="F9" s="13">
        <v>12</v>
      </c>
      <c r="G9" s="71">
        <f t="shared" si="0"/>
        <v>12.18</v>
      </c>
    </row>
    <row r="10" spans="1:7" ht="12">
      <c r="A10" s="16" t="s">
        <v>37</v>
      </c>
      <c r="B10" s="13">
        <v>11</v>
      </c>
      <c r="C10" s="13">
        <v>13</v>
      </c>
      <c r="D10" s="13">
        <v>12</v>
      </c>
      <c r="E10" s="13">
        <v>12</v>
      </c>
      <c r="F10" s="13">
        <v>12</v>
      </c>
      <c r="G10" s="71">
        <f t="shared" si="0"/>
        <v>12</v>
      </c>
    </row>
    <row r="11" spans="1:7" ht="12">
      <c r="A11" s="78" t="s">
        <v>39</v>
      </c>
      <c r="B11" s="13">
        <v>16.1</v>
      </c>
      <c r="C11" s="13">
        <v>15.2</v>
      </c>
      <c r="D11" s="13">
        <v>18.2</v>
      </c>
      <c r="E11" s="13">
        <v>16.3</v>
      </c>
      <c r="F11" s="13">
        <v>12.6</v>
      </c>
      <c r="G11" s="71">
        <f t="shared" si="0"/>
        <v>15.679999999999998</v>
      </c>
    </row>
    <row r="12" spans="1:7" ht="12">
      <c r="A12" s="16" t="s">
        <v>44</v>
      </c>
      <c r="B12" s="13">
        <v>17</v>
      </c>
      <c r="C12" s="13">
        <v>16</v>
      </c>
      <c r="D12" s="13">
        <v>18</v>
      </c>
      <c r="E12" s="13">
        <v>19</v>
      </c>
      <c r="F12" s="13">
        <v>21</v>
      </c>
      <c r="G12" s="71">
        <f t="shared" si="0"/>
        <v>18.2</v>
      </c>
    </row>
    <row r="13" spans="1:7" ht="12">
      <c r="A13" s="16" t="s">
        <v>16</v>
      </c>
      <c r="B13" s="13">
        <v>28.4</v>
      </c>
      <c r="C13" s="13">
        <v>22.4</v>
      </c>
      <c r="D13" s="13">
        <v>25.1</v>
      </c>
      <c r="E13" s="13">
        <v>9.6</v>
      </c>
      <c r="F13" s="13">
        <v>7</v>
      </c>
      <c r="G13" s="71">
        <f t="shared" si="0"/>
        <v>18.5</v>
      </c>
    </row>
    <row r="14" spans="1:7" ht="12">
      <c r="A14" s="16" t="s">
        <v>17</v>
      </c>
      <c r="B14" s="13">
        <v>27.9</v>
      </c>
      <c r="C14" s="13">
        <v>27.4</v>
      </c>
      <c r="D14" s="13">
        <v>26.2</v>
      </c>
      <c r="E14" s="13">
        <v>24</v>
      </c>
      <c r="F14" s="13">
        <v>16.1</v>
      </c>
      <c r="G14" s="71">
        <f t="shared" si="0"/>
        <v>24.32</v>
      </c>
    </row>
    <row r="15" spans="1:7" ht="12">
      <c r="A15" s="16" t="s">
        <v>45</v>
      </c>
      <c r="B15" s="13">
        <v>12</v>
      </c>
      <c r="C15" s="13">
        <v>14</v>
      </c>
      <c r="D15" s="13">
        <v>10.1</v>
      </c>
      <c r="E15" s="13">
        <v>47</v>
      </c>
      <c r="F15" s="13">
        <v>44.5</v>
      </c>
      <c r="G15" s="71">
        <f t="shared" si="0"/>
        <v>25.52</v>
      </c>
    </row>
    <row r="16" spans="1:7" ht="12" hidden="1">
      <c r="A16" s="16" t="s">
        <v>46</v>
      </c>
      <c r="F16" s="13">
        <v>34.9</v>
      </c>
      <c r="G16" s="71">
        <f t="shared" si="0"/>
        <v>34.9</v>
      </c>
    </row>
    <row r="17" spans="1:7" ht="12">
      <c r="A17" s="16" t="s">
        <v>15</v>
      </c>
      <c r="B17" s="13">
        <v>35</v>
      </c>
      <c r="C17" s="13">
        <v>30</v>
      </c>
      <c r="D17" s="13">
        <v>28</v>
      </c>
      <c r="E17" s="13">
        <v>26</v>
      </c>
      <c r="F17" s="13">
        <v>24</v>
      </c>
      <c r="G17" s="71">
        <f t="shared" si="0"/>
        <v>28.6</v>
      </c>
    </row>
    <row r="18" spans="1:7" ht="12">
      <c r="A18" s="16" t="s">
        <v>5</v>
      </c>
      <c r="B18" s="13">
        <v>42</v>
      </c>
      <c r="C18" s="13">
        <v>46</v>
      </c>
      <c r="D18" s="13">
        <v>42</v>
      </c>
      <c r="E18" s="13">
        <v>41</v>
      </c>
      <c r="F18" s="13">
        <v>45</v>
      </c>
      <c r="G18" s="71">
        <f t="shared" si="0"/>
        <v>43.2</v>
      </c>
    </row>
    <row r="19" spans="1:7" ht="12">
      <c r="A19" s="16" t="s">
        <v>43</v>
      </c>
      <c r="B19" s="13">
        <v>44.9</v>
      </c>
      <c r="C19" s="13">
        <v>42</v>
      </c>
      <c r="D19" s="13">
        <v>49</v>
      </c>
      <c r="E19" s="13">
        <v>41.9</v>
      </c>
      <c r="F19" s="13">
        <v>42</v>
      </c>
      <c r="G19" s="71">
        <f t="shared" si="0"/>
        <v>43.96</v>
      </c>
    </row>
    <row r="20" spans="1:7" ht="12">
      <c r="A20" s="9" t="s">
        <v>24</v>
      </c>
      <c r="B20" s="10">
        <v>36</v>
      </c>
      <c r="C20" s="10">
        <v>43</v>
      </c>
      <c r="D20" s="10">
        <v>46</v>
      </c>
      <c r="E20" s="10">
        <v>49</v>
      </c>
      <c r="F20" s="10">
        <v>48</v>
      </c>
      <c r="G20" s="69">
        <f t="shared" si="0"/>
        <v>44.4</v>
      </c>
    </row>
    <row r="21" spans="1:7" ht="12">
      <c r="A21" s="16" t="s">
        <v>38</v>
      </c>
      <c r="B21" s="13">
        <v>45</v>
      </c>
      <c r="C21" s="13">
        <v>45</v>
      </c>
      <c r="D21" s="13">
        <v>45.4</v>
      </c>
      <c r="E21" s="13">
        <v>47</v>
      </c>
      <c r="F21" s="13">
        <v>44.3</v>
      </c>
      <c r="G21" s="71">
        <f t="shared" si="0"/>
        <v>45.339999999999996</v>
      </c>
    </row>
    <row r="22" spans="1:7" ht="12">
      <c r="A22" s="9" t="s">
        <v>36</v>
      </c>
      <c r="B22" s="10">
        <v>46.9</v>
      </c>
      <c r="C22" s="10">
        <v>58.7</v>
      </c>
      <c r="D22" s="10">
        <v>56</v>
      </c>
      <c r="E22" s="10">
        <v>43.6</v>
      </c>
      <c r="F22" s="10">
        <v>47</v>
      </c>
      <c r="G22" s="69">
        <f t="shared" si="0"/>
        <v>50.44</v>
      </c>
    </row>
    <row r="23" spans="1:7" ht="12">
      <c r="A23" s="16" t="s">
        <v>14</v>
      </c>
      <c r="B23" s="13">
        <v>61</v>
      </c>
      <c r="C23" s="13">
        <v>63</v>
      </c>
      <c r="D23" s="13">
        <v>67</v>
      </c>
      <c r="E23" s="13">
        <v>59</v>
      </c>
      <c r="F23" s="13">
        <v>45</v>
      </c>
      <c r="G23" s="71">
        <f t="shared" si="0"/>
        <v>59</v>
      </c>
    </row>
    <row r="24" spans="1:7" ht="12">
      <c r="A24" s="16" t="s">
        <v>10</v>
      </c>
      <c r="B24" s="13">
        <v>35.7</v>
      </c>
      <c r="C24" s="13">
        <v>55.5</v>
      </c>
      <c r="D24" s="13">
        <v>62.2</v>
      </c>
      <c r="E24" s="13">
        <v>76.3</v>
      </c>
      <c r="F24" s="13">
        <v>73</v>
      </c>
      <c r="G24" s="71">
        <f t="shared" si="0"/>
        <v>60.54</v>
      </c>
    </row>
    <row r="25" spans="1:7" ht="12">
      <c r="A25" s="16" t="s">
        <v>6</v>
      </c>
      <c r="B25" s="13">
        <v>81</v>
      </c>
      <c r="C25" s="13">
        <v>82</v>
      </c>
      <c r="D25" s="13">
        <v>61</v>
      </c>
      <c r="E25" s="13">
        <v>52</v>
      </c>
      <c r="F25" s="13">
        <v>38</v>
      </c>
      <c r="G25" s="71">
        <f t="shared" si="0"/>
        <v>62.8</v>
      </c>
    </row>
    <row r="26" spans="1:7" ht="12">
      <c r="A26" s="16" t="s">
        <v>23</v>
      </c>
      <c r="B26" s="13">
        <v>63</v>
      </c>
      <c r="C26" s="13">
        <v>67</v>
      </c>
      <c r="D26" s="13">
        <v>70</v>
      </c>
      <c r="E26" s="13">
        <v>67</v>
      </c>
      <c r="F26" s="13">
        <v>66</v>
      </c>
      <c r="G26" s="71">
        <f t="shared" si="0"/>
        <v>66.6</v>
      </c>
    </row>
    <row r="27" spans="1:7" ht="12">
      <c r="A27" s="16" t="s">
        <v>29</v>
      </c>
      <c r="B27" s="13">
        <v>61</v>
      </c>
      <c r="C27" s="13">
        <v>80</v>
      </c>
      <c r="D27" s="13">
        <v>80</v>
      </c>
      <c r="E27" s="13">
        <v>80</v>
      </c>
      <c r="F27" s="13">
        <v>61</v>
      </c>
      <c r="G27" s="71">
        <f t="shared" si="0"/>
        <v>72.4</v>
      </c>
    </row>
    <row r="28" spans="1:7" ht="12">
      <c r="A28" s="16" t="s">
        <v>28</v>
      </c>
      <c r="B28" s="13">
        <v>85</v>
      </c>
      <c r="C28" s="13">
        <v>73</v>
      </c>
      <c r="D28" s="13">
        <v>78</v>
      </c>
      <c r="E28" s="13">
        <v>80</v>
      </c>
      <c r="F28" s="13">
        <v>80</v>
      </c>
      <c r="G28" s="71">
        <f t="shared" si="0"/>
        <v>79.2</v>
      </c>
    </row>
    <row r="29" spans="1:7" ht="12">
      <c r="A29" s="16" t="s">
        <v>20</v>
      </c>
      <c r="B29" s="13">
        <v>94</v>
      </c>
      <c r="C29" s="13">
        <v>86</v>
      </c>
      <c r="D29" s="13">
        <v>86</v>
      </c>
      <c r="E29" s="13">
        <v>79.6</v>
      </c>
      <c r="F29" s="13">
        <v>67</v>
      </c>
      <c r="G29" s="71">
        <f t="shared" si="0"/>
        <v>82.52000000000001</v>
      </c>
    </row>
    <row r="30" spans="1:7" ht="12">
      <c r="A30" s="16" t="s">
        <v>7</v>
      </c>
      <c r="B30" s="13">
        <v>93</v>
      </c>
      <c r="C30" s="13">
        <v>80</v>
      </c>
      <c r="D30" s="13">
        <v>94</v>
      </c>
      <c r="E30" s="13">
        <v>94</v>
      </c>
      <c r="F30" s="13">
        <v>89</v>
      </c>
      <c r="G30" s="71">
        <f t="shared" si="0"/>
        <v>90</v>
      </c>
    </row>
    <row r="31" spans="1:7" ht="12">
      <c r="A31" s="79" t="s">
        <v>22</v>
      </c>
      <c r="B31" s="80">
        <v>95</v>
      </c>
      <c r="C31" s="80">
        <v>112</v>
      </c>
      <c r="D31" s="80">
        <v>103</v>
      </c>
      <c r="E31" s="80">
        <v>99</v>
      </c>
      <c r="F31" s="80">
        <v>84</v>
      </c>
      <c r="G31" s="81">
        <f t="shared" si="0"/>
        <v>98.6</v>
      </c>
    </row>
    <row r="32" ht="12">
      <c r="A32" s="6" t="s">
        <v>60</v>
      </c>
    </row>
    <row r="34" spans="1:7" ht="12">
      <c r="A34" s="9"/>
      <c r="B34" s="10"/>
      <c r="C34" s="10"/>
      <c r="D34" s="10"/>
      <c r="E34" s="10"/>
      <c r="F34" s="10"/>
      <c r="G34" s="10"/>
    </row>
    <row r="35" spans="1:7" ht="12">
      <c r="A35" s="9"/>
      <c r="B35" s="10"/>
      <c r="C35" s="10"/>
      <c r="D35" s="10"/>
      <c r="E35" s="10"/>
      <c r="F35" s="10"/>
      <c r="G35" s="10"/>
    </row>
    <row r="36" spans="1:7" ht="12">
      <c r="A36" s="12"/>
      <c r="B36" s="10"/>
      <c r="C36" s="10"/>
      <c r="D36" s="10"/>
      <c r="E36" s="10"/>
      <c r="F36" s="10"/>
      <c r="G36" s="10"/>
    </row>
    <row r="37" spans="1:7" ht="12">
      <c r="A37" s="9"/>
      <c r="B37" s="10"/>
      <c r="C37" s="10"/>
      <c r="D37" s="10"/>
      <c r="E37" s="10"/>
      <c r="F37" s="10"/>
      <c r="G37" s="10"/>
    </row>
    <row r="38" ht="12">
      <c r="A38" s="16"/>
    </row>
    <row r="40" ht="12">
      <c r="A40" s="16"/>
    </row>
    <row r="41" ht="12">
      <c r="A41" s="16"/>
    </row>
    <row r="42" ht="12">
      <c r="A42" s="16"/>
    </row>
    <row r="43" ht="12">
      <c r="A43" s="16"/>
    </row>
    <row r="44" ht="12">
      <c r="A44" s="16"/>
    </row>
    <row r="45" ht="12">
      <c r="A45" s="16"/>
    </row>
    <row r="46" ht="12">
      <c r="A46" s="16"/>
    </row>
    <row r="47" ht="12">
      <c r="A47" s="16"/>
    </row>
    <row r="48" ht="12">
      <c r="A48" s="16"/>
    </row>
    <row r="49" ht="12">
      <c r="A49" s="16"/>
    </row>
    <row r="50" ht="12">
      <c r="A50" s="16"/>
    </row>
    <row r="51" ht="12">
      <c r="A51" s="16"/>
    </row>
    <row r="52" ht="12">
      <c r="A52" s="16"/>
    </row>
    <row r="53" ht="12">
      <c r="A53" s="16"/>
    </row>
    <row r="54" ht="12">
      <c r="A54" s="16"/>
    </row>
    <row r="55" ht="12">
      <c r="A55" s="16"/>
    </row>
    <row r="56" ht="12">
      <c r="A56" s="16"/>
    </row>
    <row r="57" ht="12">
      <c r="A57" s="16"/>
    </row>
    <row r="58" ht="12">
      <c r="A58" s="16"/>
    </row>
    <row r="59" ht="12">
      <c r="A59" s="16"/>
    </row>
    <row r="60" ht="12">
      <c r="A60" s="16"/>
    </row>
    <row r="61" ht="12">
      <c r="A61" s="16"/>
    </row>
    <row r="62" ht="12">
      <c r="A62" s="16"/>
    </row>
    <row r="63" ht="12">
      <c r="A63" s="16"/>
    </row>
    <row r="64" ht="12">
      <c r="A64" s="16"/>
    </row>
    <row r="65" ht="12">
      <c r="A65" s="16"/>
    </row>
    <row r="66" ht="12">
      <c r="A66" s="16"/>
    </row>
    <row r="67" ht="12">
      <c r="A67" s="16"/>
    </row>
    <row r="68" ht="12">
      <c r="A68" s="16"/>
    </row>
    <row r="69" ht="12">
      <c r="A69" s="16"/>
    </row>
    <row r="70" ht="12">
      <c r="A70" s="16"/>
    </row>
    <row r="71" ht="12">
      <c r="A71" s="16"/>
    </row>
    <row r="72" spans="1:14" ht="12">
      <c r="A72" s="16"/>
      <c r="H72" s="82"/>
      <c r="K72" s="82"/>
      <c r="N72" s="82"/>
    </row>
    <row r="73" spans="1:14" ht="12">
      <c r="A73" s="16"/>
      <c r="H73" s="82"/>
      <c r="K73" s="82"/>
      <c r="N73" s="82"/>
    </row>
    <row r="74" spans="1:18" ht="12">
      <c r="A74" s="16"/>
      <c r="H74" s="82"/>
      <c r="K74" s="82"/>
      <c r="N74" s="82"/>
      <c r="R74" s="82"/>
    </row>
    <row r="75" spans="1:22" ht="12">
      <c r="A75" s="16"/>
      <c r="K75" s="82"/>
      <c r="N75" s="82"/>
      <c r="U75" s="82"/>
      <c r="V75" s="82"/>
    </row>
    <row r="76" ht="12">
      <c r="A76" s="16"/>
    </row>
    <row r="77" spans="1:22" ht="12">
      <c r="A77" s="16"/>
      <c r="R77" s="82"/>
      <c r="S77" s="82"/>
      <c r="T77" s="82"/>
      <c r="U77" s="82"/>
      <c r="V77" s="82"/>
    </row>
    <row r="78" spans="1:22" ht="12">
      <c r="A78" s="16"/>
      <c r="R78" s="82"/>
      <c r="S78" s="82"/>
      <c r="T78" s="82"/>
      <c r="U78" s="82"/>
      <c r="V78" s="82"/>
    </row>
    <row r="79" spans="1:22" ht="12">
      <c r="A79" s="16"/>
      <c r="R79" s="82"/>
      <c r="S79" s="82"/>
      <c r="T79" s="82"/>
      <c r="U79" s="82"/>
      <c r="V79" s="82"/>
    </row>
    <row r="80" ht="12">
      <c r="A80" s="1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P21" sqref="P21"/>
    </sheetView>
  </sheetViews>
  <sheetFormatPr defaultColWidth="8.8515625" defaultRowHeight="12.75"/>
  <cols>
    <col min="1" max="1" width="8.8515625" style="0" customWidth="1"/>
    <col min="2" max="2" width="8.8515625" style="4" customWidth="1"/>
    <col min="3" max="3" width="1.28515625" style="0" customWidth="1"/>
    <col min="4" max="4" width="8.8515625" style="0" customWidth="1"/>
    <col min="5" max="5" width="8.8515625" style="4" customWidth="1"/>
    <col min="6" max="6" width="1.1484375" style="0" customWidth="1"/>
    <col min="7" max="7" width="8.8515625" style="0" customWidth="1"/>
    <col min="8" max="8" width="8.8515625" style="4" customWidth="1"/>
    <col min="9" max="9" width="1.7109375" style="0" customWidth="1"/>
    <col min="10" max="10" width="8.8515625" style="0" customWidth="1"/>
    <col min="11" max="11" width="8.8515625" style="4" customWidth="1"/>
    <col min="12" max="12" width="1.421875" style="0" customWidth="1"/>
    <col min="13" max="13" width="8.8515625" style="0" customWidth="1"/>
    <col min="14" max="14" width="8.8515625" style="4" customWidth="1"/>
  </cols>
  <sheetData>
    <row r="1" spans="1:14" ht="12">
      <c r="A1" s="119" t="s">
        <v>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 thickBot="1">
      <c r="A2" s="118" t="s">
        <v>48</v>
      </c>
      <c r="B2" s="118"/>
      <c r="C2" s="1"/>
      <c r="D2" s="118" t="s">
        <v>49</v>
      </c>
      <c r="E2" s="118"/>
      <c r="F2" s="1"/>
      <c r="G2" s="118" t="s">
        <v>50</v>
      </c>
      <c r="H2" s="118"/>
      <c r="I2" s="1"/>
      <c r="J2" s="118" t="s">
        <v>51</v>
      </c>
      <c r="K2" s="118"/>
      <c r="L2" s="1"/>
      <c r="M2" s="118" t="s">
        <v>52</v>
      </c>
      <c r="N2" s="118"/>
    </row>
    <row r="3" spans="1:14" ht="12.75" thickTop="1">
      <c r="A3" s="26" t="s">
        <v>27</v>
      </c>
      <c r="B3" s="25">
        <v>4.4</v>
      </c>
      <c r="C3" s="3"/>
      <c r="D3" s="27" t="s">
        <v>40</v>
      </c>
      <c r="E3" s="28">
        <v>2</v>
      </c>
      <c r="F3" s="3"/>
      <c r="G3" s="27" t="s">
        <v>40</v>
      </c>
      <c r="H3" s="28">
        <v>3</v>
      </c>
      <c r="I3" s="3"/>
      <c r="J3" s="26" t="s">
        <v>27</v>
      </c>
      <c r="K3" s="25">
        <v>3.2</v>
      </c>
      <c r="L3" s="3"/>
      <c r="M3" s="31" t="s">
        <v>25</v>
      </c>
      <c r="N3" s="32">
        <v>4</v>
      </c>
    </row>
    <row r="4" spans="1:14" ht="12">
      <c r="A4" s="33" t="s">
        <v>34</v>
      </c>
      <c r="B4" s="34">
        <v>8.9</v>
      </c>
      <c r="C4" s="3"/>
      <c r="D4" s="26" t="s">
        <v>27</v>
      </c>
      <c r="E4" s="25">
        <v>3.9</v>
      </c>
      <c r="F4" s="3"/>
      <c r="G4" s="26" t="s">
        <v>27</v>
      </c>
      <c r="H4" s="25">
        <v>4.6</v>
      </c>
      <c r="I4" s="3"/>
      <c r="J4" s="27" t="s">
        <v>40</v>
      </c>
      <c r="K4" s="28">
        <v>5.3</v>
      </c>
      <c r="L4" s="3"/>
      <c r="M4" s="27" t="s">
        <v>40</v>
      </c>
      <c r="N4" s="28">
        <v>4.8</v>
      </c>
    </row>
    <row r="5" spans="1:14" ht="12">
      <c r="A5" s="35" t="s">
        <v>18</v>
      </c>
      <c r="B5" s="36">
        <v>10</v>
      </c>
      <c r="C5" s="3"/>
      <c r="D5" s="37" t="s">
        <v>21</v>
      </c>
      <c r="E5" s="38">
        <v>10</v>
      </c>
      <c r="F5" s="3"/>
      <c r="G5" s="35" t="s">
        <v>18</v>
      </c>
      <c r="H5" s="36">
        <v>6.1</v>
      </c>
      <c r="I5" s="3"/>
      <c r="J5" s="39" t="s">
        <v>16</v>
      </c>
      <c r="K5" s="40">
        <v>9.6</v>
      </c>
      <c r="L5" s="3"/>
      <c r="M5" s="26" t="s">
        <v>27</v>
      </c>
      <c r="N5" s="25">
        <v>6</v>
      </c>
    </row>
    <row r="6" spans="1:14" ht="12">
      <c r="A6" s="29" t="s">
        <v>26</v>
      </c>
      <c r="B6" s="30">
        <v>11</v>
      </c>
      <c r="C6" s="3"/>
      <c r="D6" s="29" t="s">
        <v>26</v>
      </c>
      <c r="E6" s="30">
        <v>11</v>
      </c>
      <c r="F6" s="3"/>
      <c r="G6" s="37" t="s">
        <v>21</v>
      </c>
      <c r="H6" s="38">
        <v>9.4</v>
      </c>
      <c r="I6" s="3"/>
      <c r="J6" s="31" t="s">
        <v>25</v>
      </c>
      <c r="K6" s="32">
        <v>10</v>
      </c>
      <c r="L6" s="3"/>
      <c r="M6" s="39" t="s">
        <v>16</v>
      </c>
      <c r="N6" s="40">
        <v>7</v>
      </c>
    </row>
    <row r="7" spans="1:14" ht="12">
      <c r="A7" s="41" t="s">
        <v>37</v>
      </c>
      <c r="B7" s="42">
        <v>11</v>
      </c>
      <c r="C7" s="3"/>
      <c r="D7" s="35" t="s">
        <v>18</v>
      </c>
      <c r="E7" s="36">
        <v>11</v>
      </c>
      <c r="F7" s="3"/>
      <c r="G7" s="43" t="s">
        <v>45</v>
      </c>
      <c r="H7" s="44">
        <v>10.1</v>
      </c>
      <c r="I7" s="3"/>
      <c r="J7" s="45" t="s">
        <v>4</v>
      </c>
      <c r="K7" s="46">
        <v>11.4</v>
      </c>
      <c r="L7" s="3"/>
      <c r="M7" s="29" t="s">
        <v>26</v>
      </c>
      <c r="N7" s="30">
        <v>11</v>
      </c>
    </row>
    <row r="8" spans="1:14" ht="12">
      <c r="A8" s="27" t="s">
        <v>40</v>
      </c>
      <c r="B8" s="28">
        <v>11.1</v>
      </c>
      <c r="C8" s="3"/>
      <c r="D8" s="33" t="s">
        <v>34</v>
      </c>
      <c r="E8" s="34">
        <v>12</v>
      </c>
      <c r="F8" s="3"/>
      <c r="G8" s="41" t="s">
        <v>37</v>
      </c>
      <c r="H8" s="42">
        <v>12</v>
      </c>
      <c r="I8" s="3"/>
      <c r="J8" s="29" t="s">
        <v>26</v>
      </c>
      <c r="K8" s="30">
        <v>12</v>
      </c>
      <c r="L8" s="3"/>
      <c r="M8" s="33" t="s">
        <v>34</v>
      </c>
      <c r="N8" s="34">
        <v>12</v>
      </c>
    </row>
    <row r="9" spans="1:14" ht="12">
      <c r="A9" s="43" t="s">
        <v>45</v>
      </c>
      <c r="B9" s="44">
        <v>12</v>
      </c>
      <c r="C9" s="3"/>
      <c r="D9" s="41" t="s">
        <v>37</v>
      </c>
      <c r="E9" s="42">
        <v>13</v>
      </c>
      <c r="F9" s="3"/>
      <c r="G9" s="29" t="s">
        <v>26</v>
      </c>
      <c r="H9" s="30">
        <v>14</v>
      </c>
      <c r="I9" s="3"/>
      <c r="J9" s="35" t="s">
        <v>18</v>
      </c>
      <c r="K9" s="36">
        <v>12</v>
      </c>
      <c r="L9" s="3"/>
      <c r="M9" s="35" t="s">
        <v>18</v>
      </c>
      <c r="N9" s="36">
        <v>12</v>
      </c>
    </row>
    <row r="10" spans="1:14" ht="12">
      <c r="A10" s="31" t="s">
        <v>25</v>
      </c>
      <c r="B10" s="32">
        <v>13</v>
      </c>
      <c r="C10" s="3"/>
      <c r="D10" s="43" t="s">
        <v>45</v>
      </c>
      <c r="E10" s="44">
        <v>14</v>
      </c>
      <c r="F10" s="3"/>
      <c r="G10" s="31" t="s">
        <v>25</v>
      </c>
      <c r="H10" s="32">
        <v>14</v>
      </c>
      <c r="I10" s="3"/>
      <c r="J10" s="41" t="s">
        <v>37</v>
      </c>
      <c r="K10" s="42">
        <v>12</v>
      </c>
      <c r="L10" s="3"/>
      <c r="M10" s="41" t="s">
        <v>37</v>
      </c>
      <c r="N10" s="42">
        <v>12</v>
      </c>
    </row>
    <row r="11" spans="1:14" ht="12">
      <c r="A11" s="47" t="s">
        <v>39</v>
      </c>
      <c r="B11" s="48">
        <v>16.1</v>
      </c>
      <c r="C11" s="3"/>
      <c r="D11" s="47" t="s">
        <v>39</v>
      </c>
      <c r="E11" s="48">
        <v>15.2</v>
      </c>
      <c r="F11" s="3"/>
      <c r="G11" s="33" t="s">
        <v>34</v>
      </c>
      <c r="H11" s="34">
        <v>15</v>
      </c>
      <c r="I11" s="3"/>
      <c r="J11" s="37" t="s">
        <v>21</v>
      </c>
      <c r="K11" s="38">
        <v>12</v>
      </c>
      <c r="L11" s="3"/>
      <c r="M11" s="47" t="s">
        <v>39</v>
      </c>
      <c r="N11" s="48">
        <v>12.6</v>
      </c>
    </row>
    <row r="12" spans="1:14" ht="12">
      <c r="A12" s="49" t="s">
        <v>44</v>
      </c>
      <c r="B12" s="50">
        <v>17</v>
      </c>
      <c r="C12" s="3"/>
      <c r="D12" s="31" t="s">
        <v>25</v>
      </c>
      <c r="E12" s="32">
        <v>16</v>
      </c>
      <c r="F12" s="3"/>
      <c r="G12" s="49" t="s">
        <v>44</v>
      </c>
      <c r="H12" s="50">
        <v>18</v>
      </c>
      <c r="I12" s="3"/>
      <c r="J12" s="33" t="s">
        <v>34</v>
      </c>
      <c r="K12" s="34">
        <v>13</v>
      </c>
      <c r="L12" s="3"/>
      <c r="M12" s="37" t="s">
        <v>21</v>
      </c>
      <c r="N12" s="38">
        <v>14</v>
      </c>
    </row>
    <row r="13" spans="1:14" ht="12">
      <c r="A13" s="51" t="s">
        <v>17</v>
      </c>
      <c r="B13" s="52">
        <v>27.9</v>
      </c>
      <c r="C13" s="3"/>
      <c r="D13" s="49" t="s">
        <v>44</v>
      </c>
      <c r="E13" s="50">
        <v>16</v>
      </c>
      <c r="F13" s="3"/>
      <c r="G13" s="47" t="s">
        <v>39</v>
      </c>
      <c r="H13" s="48">
        <v>18.2</v>
      </c>
      <c r="I13" s="3"/>
      <c r="J13" s="47" t="s">
        <v>39</v>
      </c>
      <c r="K13" s="48">
        <v>16.3</v>
      </c>
      <c r="L13" s="3"/>
      <c r="M13" s="51" t="s">
        <v>17</v>
      </c>
      <c r="N13" s="52">
        <v>16.1</v>
      </c>
    </row>
    <row r="14" spans="1:14" ht="12">
      <c r="A14" s="39" t="s">
        <v>16</v>
      </c>
      <c r="B14" s="40">
        <v>28.4</v>
      </c>
      <c r="C14" s="3"/>
      <c r="D14" s="39" t="s">
        <v>16</v>
      </c>
      <c r="E14" s="40">
        <v>22.4</v>
      </c>
      <c r="F14" s="3"/>
      <c r="G14" s="39" t="s">
        <v>16</v>
      </c>
      <c r="H14" s="40">
        <v>25.1</v>
      </c>
      <c r="I14" s="3"/>
      <c r="J14" s="49" t="s">
        <v>44</v>
      </c>
      <c r="K14" s="50">
        <v>19</v>
      </c>
      <c r="L14" s="3"/>
      <c r="M14" s="49" t="s">
        <v>44</v>
      </c>
      <c r="N14" s="50">
        <v>21</v>
      </c>
    </row>
    <row r="15" spans="1:14" ht="12">
      <c r="A15" s="53" t="s">
        <v>15</v>
      </c>
      <c r="B15" s="54">
        <v>35</v>
      </c>
      <c r="C15" s="3"/>
      <c r="D15" s="51" t="s">
        <v>17</v>
      </c>
      <c r="E15" s="52">
        <v>27.4</v>
      </c>
      <c r="F15" s="3"/>
      <c r="G15" s="51" t="s">
        <v>17</v>
      </c>
      <c r="H15" s="52">
        <v>26.2</v>
      </c>
      <c r="I15" s="3"/>
      <c r="J15" s="51" t="s">
        <v>17</v>
      </c>
      <c r="K15" s="52">
        <v>24</v>
      </c>
      <c r="L15" s="3"/>
      <c r="M15" s="53" t="s">
        <v>15</v>
      </c>
      <c r="N15" s="54">
        <v>24</v>
      </c>
    </row>
    <row r="16" spans="1:14" ht="12">
      <c r="A16" s="45" t="s">
        <v>10</v>
      </c>
      <c r="B16" s="46">
        <v>35.7</v>
      </c>
      <c r="C16" s="3"/>
      <c r="D16" s="53" t="s">
        <v>15</v>
      </c>
      <c r="E16" s="54">
        <v>30</v>
      </c>
      <c r="F16" s="3"/>
      <c r="G16" s="53" t="s">
        <v>15</v>
      </c>
      <c r="H16" s="54">
        <v>28</v>
      </c>
      <c r="I16" s="3"/>
      <c r="J16" s="53" t="s">
        <v>15</v>
      </c>
      <c r="K16" s="54">
        <v>26</v>
      </c>
      <c r="L16" s="3"/>
      <c r="M16" s="55" t="s">
        <v>46</v>
      </c>
      <c r="N16" s="56">
        <v>34.9</v>
      </c>
    </row>
    <row r="17" spans="1:14" ht="12">
      <c r="A17" s="57" t="s">
        <v>24</v>
      </c>
      <c r="B17" s="58">
        <v>36</v>
      </c>
      <c r="C17" s="3"/>
      <c r="D17" s="59" t="s">
        <v>43</v>
      </c>
      <c r="E17" s="60">
        <v>42</v>
      </c>
      <c r="F17" s="3"/>
      <c r="G17" s="61" t="s">
        <v>5</v>
      </c>
      <c r="H17" s="62">
        <v>42</v>
      </c>
      <c r="I17" s="3"/>
      <c r="J17" s="61" t="s">
        <v>5</v>
      </c>
      <c r="K17" s="62">
        <v>41</v>
      </c>
      <c r="L17" s="3"/>
      <c r="M17" s="59" t="s">
        <v>43</v>
      </c>
      <c r="N17" s="60">
        <v>42</v>
      </c>
    </row>
    <row r="18" spans="1:14" ht="12">
      <c r="A18" s="61" t="s">
        <v>5</v>
      </c>
      <c r="B18" s="62">
        <v>42</v>
      </c>
      <c r="C18" s="3"/>
      <c r="D18" s="57" t="s">
        <v>24</v>
      </c>
      <c r="E18" s="58">
        <v>43</v>
      </c>
      <c r="F18" s="3"/>
      <c r="G18" s="63" t="s">
        <v>38</v>
      </c>
      <c r="H18" s="64">
        <v>45.4</v>
      </c>
      <c r="I18" s="3"/>
      <c r="J18" s="59" t="s">
        <v>43</v>
      </c>
      <c r="K18" s="60">
        <v>42</v>
      </c>
      <c r="L18" s="3"/>
      <c r="M18" s="39" t="s">
        <v>6</v>
      </c>
      <c r="N18" s="40">
        <v>43.4</v>
      </c>
    </row>
    <row r="19" spans="1:14" ht="12">
      <c r="A19" s="59" t="s">
        <v>43</v>
      </c>
      <c r="B19" s="60">
        <v>45</v>
      </c>
      <c r="C19" s="3"/>
      <c r="D19" s="63" t="s">
        <v>38</v>
      </c>
      <c r="E19" s="64">
        <v>45</v>
      </c>
      <c r="F19" s="3"/>
      <c r="G19" s="57" t="s">
        <v>24</v>
      </c>
      <c r="H19" s="58">
        <v>46</v>
      </c>
      <c r="I19" s="3"/>
      <c r="J19" s="65" t="s">
        <v>36</v>
      </c>
      <c r="K19" s="66">
        <v>43.6</v>
      </c>
      <c r="L19" s="3"/>
      <c r="M19" s="63" t="s">
        <v>38</v>
      </c>
      <c r="N19" s="64">
        <v>44.3</v>
      </c>
    </row>
    <row r="20" spans="1:14" ht="12">
      <c r="A20" s="63" t="s">
        <v>38</v>
      </c>
      <c r="B20" s="64">
        <v>45</v>
      </c>
      <c r="C20" s="3"/>
      <c r="D20" s="61" t="s">
        <v>5</v>
      </c>
      <c r="E20" s="62">
        <v>46</v>
      </c>
      <c r="F20" s="3"/>
      <c r="G20" s="59" t="s">
        <v>43</v>
      </c>
      <c r="H20" s="60">
        <v>49</v>
      </c>
      <c r="I20" s="3"/>
      <c r="J20" s="63" t="s">
        <v>38</v>
      </c>
      <c r="K20" s="64">
        <v>47</v>
      </c>
      <c r="L20" s="3"/>
      <c r="M20" s="43" t="s">
        <v>45</v>
      </c>
      <c r="N20" s="44">
        <v>44.5</v>
      </c>
    </row>
    <row r="21" spans="1:14" ht="12">
      <c r="A21" s="65" t="s">
        <v>36</v>
      </c>
      <c r="B21" s="66">
        <v>46.9</v>
      </c>
      <c r="C21" s="3"/>
      <c r="D21" s="45" t="s">
        <v>10</v>
      </c>
      <c r="E21" s="46">
        <v>55.5</v>
      </c>
      <c r="F21" s="3"/>
      <c r="G21" s="65" t="s">
        <v>36</v>
      </c>
      <c r="H21" s="66">
        <v>56</v>
      </c>
      <c r="I21" s="3"/>
      <c r="J21" s="43" t="s">
        <v>45</v>
      </c>
      <c r="K21" s="44">
        <v>47</v>
      </c>
      <c r="L21" s="3"/>
      <c r="M21" s="61" t="s">
        <v>5</v>
      </c>
      <c r="N21" s="62">
        <v>45</v>
      </c>
    </row>
    <row r="22" spans="3:14" ht="12">
      <c r="C22" s="3"/>
      <c r="D22" s="65" t="s">
        <v>36</v>
      </c>
      <c r="E22" s="66">
        <v>58.7</v>
      </c>
      <c r="F22" s="3"/>
      <c r="G22" s="45" t="s">
        <v>10</v>
      </c>
      <c r="H22" s="46">
        <v>62.2</v>
      </c>
      <c r="I22" s="3"/>
      <c r="J22" s="57" t="s">
        <v>24</v>
      </c>
      <c r="K22" s="58">
        <v>49</v>
      </c>
      <c r="L22" s="3"/>
      <c r="M22" s="65" t="s">
        <v>36</v>
      </c>
      <c r="N22" s="66">
        <v>47</v>
      </c>
    </row>
    <row r="23" spans="3:14" ht="12">
      <c r="C23" s="3"/>
      <c r="F23" s="3"/>
      <c r="I23" s="3"/>
      <c r="J23" s="45" t="s">
        <v>10</v>
      </c>
      <c r="K23" s="46">
        <v>76.3</v>
      </c>
      <c r="L23" s="3"/>
      <c r="M23" s="57" t="s">
        <v>24</v>
      </c>
      <c r="N23" s="58">
        <v>48</v>
      </c>
    </row>
    <row r="24" spans="1:14" ht="12">
      <c r="A24" s="2"/>
      <c r="B24" s="24"/>
      <c r="C24" s="2"/>
      <c r="D24" s="2"/>
      <c r="E24" s="24"/>
      <c r="F24" s="2"/>
      <c r="G24" s="2"/>
      <c r="H24" s="24"/>
      <c r="I24" s="2"/>
      <c r="J24" s="2"/>
      <c r="K24" s="24"/>
      <c r="L24" s="2"/>
      <c r="M24" s="67" t="s">
        <v>10</v>
      </c>
      <c r="N24" s="68">
        <v>73</v>
      </c>
    </row>
    <row r="25" spans="1:12" ht="12">
      <c r="A25" s="6" t="s">
        <v>60</v>
      </c>
      <c r="B25" s="5"/>
      <c r="C25" s="3"/>
      <c r="D25" s="3"/>
      <c r="E25" s="5"/>
      <c r="F25" s="3"/>
      <c r="G25" s="3"/>
      <c r="H25" s="5"/>
      <c r="I25" s="3"/>
      <c r="J25" s="3"/>
      <c r="K25" s="5"/>
      <c r="L25" s="3"/>
    </row>
    <row r="26" spans="1:13" ht="12">
      <c r="A26" s="3"/>
      <c r="B26" s="5"/>
      <c r="C26" s="3"/>
      <c r="D26" s="3"/>
      <c r="E26" s="5"/>
      <c r="F26" s="3"/>
      <c r="G26" s="3"/>
      <c r="H26" s="5"/>
      <c r="I26" s="3"/>
      <c r="J26" s="3"/>
      <c r="K26" s="5"/>
      <c r="L26" s="3"/>
      <c r="M26" s="3"/>
    </row>
    <row r="27" spans="1:14" ht="12">
      <c r="A27" s="3"/>
      <c r="B27" s="5"/>
      <c r="C27" s="3"/>
      <c r="D27" s="3"/>
      <c r="E27" s="5"/>
      <c r="F27" s="3"/>
      <c r="G27" s="3"/>
      <c r="H27" s="5"/>
      <c r="I27" s="3"/>
      <c r="J27" s="3"/>
      <c r="K27" s="5"/>
      <c r="L27" s="3"/>
      <c r="M27" s="3"/>
      <c r="N27" s="5"/>
    </row>
    <row r="28" spans="1:13" ht="12">
      <c r="A28" s="3"/>
      <c r="B28" s="5"/>
      <c r="C28" s="3"/>
      <c r="D28" s="3"/>
      <c r="E28" s="5"/>
      <c r="F28" s="3"/>
      <c r="G28" s="3"/>
      <c r="H28" s="5"/>
      <c r="I28" s="3"/>
      <c r="J28" s="3"/>
      <c r="K28" s="5"/>
      <c r="L28" s="3"/>
      <c r="M28" s="3"/>
    </row>
    <row r="29" spans="1:13" ht="12">
      <c r="A29" s="3"/>
      <c r="B29" s="5"/>
      <c r="C29" s="3"/>
      <c r="D29" s="3"/>
      <c r="E29" s="5"/>
      <c r="F29" s="3"/>
      <c r="G29" s="3"/>
      <c r="H29" s="5"/>
      <c r="I29" s="3"/>
      <c r="J29" s="3"/>
      <c r="K29" s="5"/>
      <c r="L29" s="3"/>
      <c r="M29" s="3"/>
    </row>
    <row r="30" spans="1:13" ht="12">
      <c r="A30" s="3"/>
      <c r="B30" s="5"/>
      <c r="C30" s="3"/>
      <c r="D30" s="3"/>
      <c r="E30" s="5"/>
      <c r="F30" s="3"/>
      <c r="G30" s="3"/>
      <c r="H30" s="5"/>
      <c r="I30" s="3"/>
      <c r="J30" s="3"/>
      <c r="K30" s="5"/>
      <c r="L30" s="3"/>
      <c r="M30" s="3"/>
    </row>
  </sheetData>
  <sheetProtection/>
  <mergeCells count="6">
    <mergeCell ref="A2:B2"/>
    <mergeCell ref="D2:E2"/>
    <mergeCell ref="G2:H2"/>
    <mergeCell ref="J2:K2"/>
    <mergeCell ref="M2:N2"/>
    <mergeCell ref="A1:N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S3" sqref="S3"/>
    </sheetView>
  </sheetViews>
  <sheetFormatPr defaultColWidth="8.8515625" defaultRowHeight="12.75" outlineLevelCol="1"/>
  <cols>
    <col min="1" max="1" width="8.8515625" style="6" customWidth="1"/>
    <col min="2" max="3" width="11.421875" style="6" hidden="1" customWidth="1" outlineLevel="1"/>
    <col min="4" max="4" width="11.421875" style="6" customWidth="1" collapsed="1"/>
    <col min="5" max="6" width="11.421875" style="6" hidden="1" customWidth="1" outlineLevel="1"/>
    <col min="7" max="7" width="11.421875" style="6" customWidth="1" collapsed="1"/>
    <col min="8" max="9" width="11.421875" style="6" hidden="1" customWidth="1" outlineLevel="1"/>
    <col min="10" max="10" width="11.421875" style="6" customWidth="1" collapsed="1"/>
    <col min="11" max="12" width="11.421875" style="6" hidden="1" customWidth="1" outlineLevel="1"/>
    <col min="13" max="13" width="11.421875" style="6" customWidth="1" collapsed="1"/>
    <col min="14" max="15" width="11.421875" style="6" hidden="1" customWidth="1" outlineLevel="1"/>
    <col min="16" max="16" width="11.421875" style="6" customWidth="1" collapsed="1"/>
    <col min="17" max="17" width="11.421875" style="6" customWidth="1"/>
    <col min="18" max="16384" width="8.8515625" style="6" customWidth="1"/>
  </cols>
  <sheetData>
    <row r="1" spans="1:17" ht="13.5">
      <c r="A1" s="91"/>
      <c r="B1" s="120" t="s">
        <v>48</v>
      </c>
      <c r="C1" s="120"/>
      <c r="D1" s="120"/>
      <c r="E1" s="120" t="s">
        <v>49</v>
      </c>
      <c r="F1" s="120"/>
      <c r="G1" s="120"/>
      <c r="H1" s="120" t="s">
        <v>50</v>
      </c>
      <c r="I1" s="120"/>
      <c r="J1" s="120"/>
      <c r="K1" s="120" t="s">
        <v>51</v>
      </c>
      <c r="L1" s="120"/>
      <c r="M1" s="120"/>
      <c r="N1" s="120" t="s">
        <v>52</v>
      </c>
      <c r="O1" s="120"/>
      <c r="P1" s="120"/>
      <c r="Q1" s="92" t="s">
        <v>61</v>
      </c>
    </row>
    <row r="2" spans="1:17" ht="27.75">
      <c r="A2" s="93"/>
      <c r="B2" s="94" t="s">
        <v>62</v>
      </c>
      <c r="C2" s="94" t="s">
        <v>63</v>
      </c>
      <c r="D2" s="95" t="s">
        <v>64</v>
      </c>
      <c r="E2" s="94" t="s">
        <v>62</v>
      </c>
      <c r="F2" s="94" t="s">
        <v>63</v>
      </c>
      <c r="G2" s="95" t="s">
        <v>64</v>
      </c>
      <c r="H2" s="94" t="s">
        <v>62</v>
      </c>
      <c r="I2" s="94" t="s">
        <v>63</v>
      </c>
      <c r="J2" s="95" t="s">
        <v>64</v>
      </c>
      <c r="K2" s="94" t="s">
        <v>62</v>
      </c>
      <c r="L2" s="94" t="s">
        <v>63</v>
      </c>
      <c r="M2" s="95" t="s">
        <v>64</v>
      </c>
      <c r="N2" s="94" t="s">
        <v>62</v>
      </c>
      <c r="O2" s="94" t="s">
        <v>63</v>
      </c>
      <c r="P2" s="95" t="s">
        <v>64</v>
      </c>
      <c r="Q2" s="96" t="s">
        <v>47</v>
      </c>
    </row>
    <row r="3" spans="1:19" ht="12">
      <c r="A3" s="6" t="s">
        <v>39</v>
      </c>
      <c r="B3" s="13">
        <v>3060</v>
      </c>
      <c r="C3" s="6">
        <v>822</v>
      </c>
      <c r="D3" s="97">
        <f>(C3/B3)</f>
        <v>0.26862745098039215</v>
      </c>
      <c r="E3" s="13">
        <v>1605</v>
      </c>
      <c r="F3" s="6">
        <v>466</v>
      </c>
      <c r="G3" s="97">
        <f>(F3/E3)</f>
        <v>0.2903426791277259</v>
      </c>
      <c r="H3" s="13">
        <v>1645</v>
      </c>
      <c r="I3" s="6">
        <v>546</v>
      </c>
      <c r="J3" s="97">
        <f>(I3/H3)</f>
        <v>0.33191489361702126</v>
      </c>
      <c r="K3" s="13">
        <v>1910</v>
      </c>
      <c r="L3" s="6">
        <v>484</v>
      </c>
      <c r="M3" s="97">
        <f>(L3/K3)</f>
        <v>0.2534031413612565</v>
      </c>
      <c r="N3" s="13">
        <v>2200</v>
      </c>
      <c r="O3" s="6">
        <v>377</v>
      </c>
      <c r="P3" s="97">
        <f aca="true" t="shared" si="0" ref="P3:P16">(O3/N3)</f>
        <v>0.17136363636363636</v>
      </c>
      <c r="Q3" s="98">
        <f aca="true" t="shared" si="1" ref="Q3:Q34">AVERAGE(D3,G3,J3,M3,P3)</f>
        <v>0.26313036029000647</v>
      </c>
      <c r="S3" s="6" t="s">
        <v>96</v>
      </c>
    </row>
    <row r="4" spans="1:19" ht="12">
      <c r="A4" s="6" t="s">
        <v>40</v>
      </c>
      <c r="B4" s="6">
        <v>380</v>
      </c>
      <c r="C4" s="6">
        <v>332</v>
      </c>
      <c r="D4" s="97">
        <f>(C4/B4)</f>
        <v>0.8736842105263158</v>
      </c>
      <c r="E4" s="6">
        <v>490</v>
      </c>
      <c r="F4" s="6">
        <v>48</v>
      </c>
      <c r="G4" s="97">
        <f>(F4/E4)</f>
        <v>0.09795918367346938</v>
      </c>
      <c r="H4" s="6">
        <v>380</v>
      </c>
      <c r="I4" s="6">
        <v>55</v>
      </c>
      <c r="J4" s="97">
        <f>(I4/H4)</f>
        <v>0.14473684210526316</v>
      </c>
      <c r="K4" s="6">
        <v>475</v>
      </c>
      <c r="L4" s="6">
        <v>73</v>
      </c>
      <c r="M4" s="97">
        <f>(L4/K4)</f>
        <v>0.15368421052631578</v>
      </c>
      <c r="N4" s="6">
        <v>489</v>
      </c>
      <c r="O4" s="6">
        <v>63</v>
      </c>
      <c r="P4" s="97">
        <f t="shared" si="0"/>
        <v>0.12883435582822086</v>
      </c>
      <c r="Q4" s="98">
        <f t="shared" si="1"/>
        <v>0.279779760531917</v>
      </c>
      <c r="S4" s="6" t="s">
        <v>97</v>
      </c>
    </row>
    <row r="5" spans="1:19" ht="12">
      <c r="A5" s="6" t="s">
        <v>27</v>
      </c>
      <c r="B5" s="6">
        <v>225</v>
      </c>
      <c r="C5" s="6">
        <v>126</v>
      </c>
      <c r="D5" s="97">
        <f>(C5/B5)</f>
        <v>0.56</v>
      </c>
      <c r="E5" s="6">
        <v>300</v>
      </c>
      <c r="F5" s="6">
        <v>125</v>
      </c>
      <c r="G5" s="97">
        <f>(F5/E5)</f>
        <v>0.4166666666666667</v>
      </c>
      <c r="H5" s="6">
        <v>340</v>
      </c>
      <c r="I5" s="6">
        <v>141</v>
      </c>
      <c r="J5" s="97">
        <f>(I5/H5)</f>
        <v>0.4147058823529412</v>
      </c>
      <c r="K5" s="6">
        <v>290</v>
      </c>
      <c r="L5" s="6">
        <v>92</v>
      </c>
      <c r="M5" s="97">
        <f>(L5/K5)</f>
        <v>0.31724137931034485</v>
      </c>
      <c r="N5" s="6">
        <v>245</v>
      </c>
      <c r="O5" s="6">
        <v>153</v>
      </c>
      <c r="P5" s="97">
        <f t="shared" si="0"/>
        <v>0.6244897959183674</v>
      </c>
      <c r="Q5" s="98">
        <f t="shared" si="1"/>
        <v>0.4666207448496641</v>
      </c>
      <c r="S5" s="6" t="s">
        <v>98</v>
      </c>
    </row>
    <row r="6" spans="1:17" ht="12">
      <c r="A6" s="6" t="s">
        <v>25</v>
      </c>
      <c r="B6" s="6">
        <v>699</v>
      </c>
      <c r="C6" s="6">
        <v>322</v>
      </c>
      <c r="D6" s="97">
        <f>(C6/B6)</f>
        <v>0.46065808297567956</v>
      </c>
      <c r="E6" s="6">
        <v>729</v>
      </c>
      <c r="F6" s="6">
        <v>404</v>
      </c>
      <c r="G6" s="97">
        <f>(F6/E6)</f>
        <v>0.5541838134430727</v>
      </c>
      <c r="H6" s="6">
        <v>565</v>
      </c>
      <c r="I6" s="6">
        <v>342</v>
      </c>
      <c r="J6" s="97">
        <f>(I6/H6)</f>
        <v>0.6053097345132743</v>
      </c>
      <c r="K6" s="6">
        <v>440</v>
      </c>
      <c r="L6" s="6">
        <v>250</v>
      </c>
      <c r="M6" s="97">
        <f>(L6/K6)</f>
        <v>0.5681818181818182</v>
      </c>
      <c r="N6" s="6">
        <v>445</v>
      </c>
      <c r="O6" s="6">
        <v>221</v>
      </c>
      <c r="P6" s="97">
        <f t="shared" si="0"/>
        <v>0.4966292134831461</v>
      </c>
      <c r="Q6" s="98">
        <f t="shared" si="1"/>
        <v>0.5369925325193983</v>
      </c>
    </row>
    <row r="7" spans="1:17" ht="12">
      <c r="A7" s="6" t="s">
        <v>36</v>
      </c>
      <c r="B7" s="13">
        <v>1231</v>
      </c>
      <c r="C7" s="6">
        <v>531</v>
      </c>
      <c r="D7" s="97">
        <f>(C7/B7)</f>
        <v>0.43135662063363117</v>
      </c>
      <c r="E7" s="13">
        <v>1231</v>
      </c>
      <c r="F7" s="6">
        <v>655</v>
      </c>
      <c r="G7" s="97">
        <f>(F7/E7)</f>
        <v>0.5320877335499594</v>
      </c>
      <c r="H7" s="13">
        <v>1196</v>
      </c>
      <c r="I7" s="6">
        <v>623</v>
      </c>
      <c r="J7" s="97">
        <f>(I7/H7)</f>
        <v>0.5209030100334449</v>
      </c>
      <c r="K7" s="6">
        <v>720</v>
      </c>
      <c r="L7" s="6">
        <v>489</v>
      </c>
      <c r="M7" s="97">
        <f>(L7/K7)</f>
        <v>0.6791666666666667</v>
      </c>
      <c r="N7" s="6">
        <v>740</v>
      </c>
      <c r="O7" s="6">
        <v>522</v>
      </c>
      <c r="P7" s="97">
        <f t="shared" si="0"/>
        <v>0.7054054054054054</v>
      </c>
      <c r="Q7" s="98">
        <f t="shared" si="1"/>
        <v>0.5737838872578215</v>
      </c>
    </row>
    <row r="8" spans="1:17" ht="12">
      <c r="A8" s="6" t="s">
        <v>46</v>
      </c>
      <c r="D8" s="97"/>
      <c r="G8" s="97"/>
      <c r="J8" s="97"/>
      <c r="M8" s="97"/>
      <c r="N8" s="6">
        <v>491</v>
      </c>
      <c r="O8" s="6">
        <v>293</v>
      </c>
      <c r="P8" s="97">
        <f t="shared" si="0"/>
        <v>0.5967413441955194</v>
      </c>
      <c r="Q8" s="98">
        <f t="shared" si="1"/>
        <v>0.5967413441955194</v>
      </c>
    </row>
    <row r="9" spans="1:17" ht="12">
      <c r="A9" s="6" t="s">
        <v>65</v>
      </c>
      <c r="B9" s="13">
        <v>1705</v>
      </c>
      <c r="C9" s="13">
        <v>1252</v>
      </c>
      <c r="D9" s="97">
        <f aca="true" t="shared" si="2" ref="D9:D14">(C9/B9)</f>
        <v>0.7343108504398826</v>
      </c>
      <c r="E9" s="13">
        <v>1925</v>
      </c>
      <c r="F9" s="13">
        <v>1203</v>
      </c>
      <c r="G9" s="97">
        <f aca="true" t="shared" si="3" ref="G9:G14">(F9/E9)</f>
        <v>0.6249350649350649</v>
      </c>
      <c r="H9" s="13">
        <v>1725</v>
      </c>
      <c r="I9" s="13">
        <v>1021</v>
      </c>
      <c r="J9" s="97">
        <f aca="true" t="shared" si="4" ref="J9:J14">(I9/H9)</f>
        <v>0.5918840579710145</v>
      </c>
      <c r="K9" s="13">
        <v>1645</v>
      </c>
      <c r="L9" s="6">
        <v>970</v>
      </c>
      <c r="M9" s="97">
        <f aca="true" t="shared" si="5" ref="M9:M14">(L9/K9)</f>
        <v>0.5896656534954408</v>
      </c>
      <c r="N9" s="13">
        <v>1265</v>
      </c>
      <c r="O9" s="6">
        <v>910</v>
      </c>
      <c r="P9" s="97">
        <f t="shared" si="0"/>
        <v>0.7193675889328063</v>
      </c>
      <c r="Q9" s="98">
        <f t="shared" si="1"/>
        <v>0.6520326431548418</v>
      </c>
    </row>
    <row r="10" spans="1:17" ht="12">
      <c r="A10" s="6" t="s">
        <v>16</v>
      </c>
      <c r="B10" s="6">
        <v>925</v>
      </c>
      <c r="C10" s="6">
        <v>662</v>
      </c>
      <c r="D10" s="97">
        <f t="shared" si="2"/>
        <v>0.7156756756756757</v>
      </c>
      <c r="E10" s="6">
        <v>875</v>
      </c>
      <c r="F10" s="6">
        <v>630</v>
      </c>
      <c r="G10" s="97">
        <f t="shared" si="3"/>
        <v>0.72</v>
      </c>
      <c r="H10" s="6">
        <v>855</v>
      </c>
      <c r="I10" s="6">
        <v>626</v>
      </c>
      <c r="J10" s="97">
        <f t="shared" si="4"/>
        <v>0.7321637426900585</v>
      </c>
      <c r="K10" s="6">
        <v>305</v>
      </c>
      <c r="L10" s="6">
        <v>236</v>
      </c>
      <c r="M10" s="97">
        <f t="shared" si="5"/>
        <v>0.7737704918032787</v>
      </c>
      <c r="N10" s="6">
        <v>175</v>
      </c>
      <c r="O10" s="6">
        <v>79</v>
      </c>
      <c r="P10" s="97">
        <f t="shared" si="0"/>
        <v>0.4514285714285714</v>
      </c>
      <c r="Q10" s="98">
        <f t="shared" si="1"/>
        <v>0.6786076963195169</v>
      </c>
    </row>
    <row r="11" spans="1:17" ht="12">
      <c r="A11" s="6" t="s">
        <v>31</v>
      </c>
      <c r="B11" s="13">
        <v>2832</v>
      </c>
      <c r="C11" s="13">
        <v>1977</v>
      </c>
      <c r="D11" s="97">
        <f t="shared" si="2"/>
        <v>0.698093220338983</v>
      </c>
      <c r="E11" s="13">
        <v>2707</v>
      </c>
      <c r="F11" s="13">
        <v>1871</v>
      </c>
      <c r="G11" s="97">
        <f t="shared" si="3"/>
        <v>0.6911710380495013</v>
      </c>
      <c r="H11" s="13">
        <v>2443</v>
      </c>
      <c r="I11" s="13">
        <v>1823</v>
      </c>
      <c r="J11" s="97">
        <f t="shared" si="4"/>
        <v>0.7462136717151043</v>
      </c>
      <c r="K11" s="13">
        <v>2677</v>
      </c>
      <c r="L11" s="13">
        <v>1790</v>
      </c>
      <c r="M11" s="97">
        <f t="shared" si="5"/>
        <v>0.6686589465819948</v>
      </c>
      <c r="N11" s="13">
        <v>2696</v>
      </c>
      <c r="O11" s="13">
        <v>1680</v>
      </c>
      <c r="P11" s="97">
        <f t="shared" si="0"/>
        <v>0.6231454005934718</v>
      </c>
      <c r="Q11" s="98">
        <f t="shared" si="1"/>
        <v>0.685456455455811</v>
      </c>
    </row>
    <row r="12" spans="1:17" ht="12">
      <c r="A12" s="6" t="s">
        <v>19</v>
      </c>
      <c r="B12" s="13">
        <v>3548</v>
      </c>
      <c r="C12" s="13">
        <v>2753</v>
      </c>
      <c r="D12" s="97">
        <f t="shared" si="2"/>
        <v>0.7759301014656145</v>
      </c>
      <c r="E12" s="13">
        <v>3839</v>
      </c>
      <c r="F12" s="13">
        <v>2803</v>
      </c>
      <c r="G12" s="97">
        <f t="shared" si="3"/>
        <v>0.7301380567856213</v>
      </c>
      <c r="H12" s="13">
        <v>4235</v>
      </c>
      <c r="I12" s="13">
        <v>2947</v>
      </c>
      <c r="J12" s="97">
        <f t="shared" si="4"/>
        <v>0.6958677685950413</v>
      </c>
      <c r="K12" s="13">
        <v>4532</v>
      </c>
      <c r="L12" s="13">
        <v>2930</v>
      </c>
      <c r="M12" s="97">
        <f t="shared" si="5"/>
        <v>0.646513680494263</v>
      </c>
      <c r="N12" s="13">
        <v>4217</v>
      </c>
      <c r="O12" s="13">
        <v>2665</v>
      </c>
      <c r="P12" s="97">
        <f t="shared" si="0"/>
        <v>0.6319658525017785</v>
      </c>
      <c r="Q12" s="98">
        <f t="shared" si="1"/>
        <v>0.6960830919684637</v>
      </c>
    </row>
    <row r="13" spans="1:17" ht="12">
      <c r="A13" s="6" t="s">
        <v>7</v>
      </c>
      <c r="B13" s="13">
        <v>2290</v>
      </c>
      <c r="C13" s="13">
        <v>1675</v>
      </c>
      <c r="D13" s="97">
        <f t="shared" si="2"/>
        <v>0.7314410480349345</v>
      </c>
      <c r="E13" s="13">
        <v>1783</v>
      </c>
      <c r="F13" s="13">
        <v>1267</v>
      </c>
      <c r="G13" s="97">
        <f t="shared" si="3"/>
        <v>0.7106001121704991</v>
      </c>
      <c r="H13" s="13">
        <v>1756</v>
      </c>
      <c r="I13" s="13">
        <v>1308</v>
      </c>
      <c r="J13" s="97">
        <f t="shared" si="4"/>
        <v>0.744874715261959</v>
      </c>
      <c r="K13" s="13">
        <v>1677</v>
      </c>
      <c r="L13" s="13">
        <v>1253</v>
      </c>
      <c r="M13" s="97">
        <f t="shared" si="5"/>
        <v>0.7471675611210495</v>
      </c>
      <c r="N13" s="13">
        <v>1565</v>
      </c>
      <c r="O13" s="13">
        <v>1121</v>
      </c>
      <c r="P13" s="97">
        <f t="shared" si="0"/>
        <v>0.7162939297124601</v>
      </c>
      <c r="Q13" s="98">
        <f t="shared" si="1"/>
        <v>0.7300754732601804</v>
      </c>
    </row>
    <row r="14" spans="1:17" ht="12">
      <c r="A14" s="6" t="s">
        <v>66</v>
      </c>
      <c r="B14" s="13">
        <v>20491</v>
      </c>
      <c r="C14" s="13">
        <v>16986</v>
      </c>
      <c r="D14" s="97">
        <f t="shared" si="2"/>
        <v>0.8289492948123567</v>
      </c>
      <c r="E14" s="13">
        <v>20302</v>
      </c>
      <c r="F14" s="13">
        <v>15058</v>
      </c>
      <c r="G14" s="97">
        <f t="shared" si="3"/>
        <v>0.741700325091124</v>
      </c>
      <c r="H14" s="13">
        <v>18282</v>
      </c>
      <c r="I14" s="13">
        <v>13101</v>
      </c>
      <c r="J14" s="97">
        <f t="shared" si="4"/>
        <v>0.7166064981949458</v>
      </c>
      <c r="K14" s="13">
        <v>16046</v>
      </c>
      <c r="L14" s="13">
        <v>11778</v>
      </c>
      <c r="M14" s="97">
        <f t="shared" si="5"/>
        <v>0.7340147077153184</v>
      </c>
      <c r="N14" s="13">
        <v>5019</v>
      </c>
      <c r="O14" s="13">
        <v>3174</v>
      </c>
      <c r="P14" s="97">
        <f t="shared" si="0"/>
        <v>0.6323968918111178</v>
      </c>
      <c r="Q14" s="98">
        <f t="shared" si="1"/>
        <v>0.7307335435249726</v>
      </c>
    </row>
    <row r="15" spans="1:17" ht="12">
      <c r="A15" s="6" t="s">
        <v>67</v>
      </c>
      <c r="D15" s="97"/>
      <c r="G15" s="97"/>
      <c r="J15" s="97"/>
      <c r="M15" s="97"/>
      <c r="N15" s="13">
        <v>8141</v>
      </c>
      <c r="O15" s="13">
        <v>5988</v>
      </c>
      <c r="P15" s="97">
        <f t="shared" si="0"/>
        <v>0.7355361749170863</v>
      </c>
      <c r="Q15" s="98">
        <f t="shared" si="1"/>
        <v>0.7355361749170863</v>
      </c>
    </row>
    <row r="16" spans="1:17" ht="12">
      <c r="A16" s="6" t="s">
        <v>32</v>
      </c>
      <c r="B16" s="13">
        <v>1551</v>
      </c>
      <c r="C16" s="13">
        <v>1333</v>
      </c>
      <c r="D16" s="97">
        <f aca="true" t="shared" si="6" ref="D16:D21">(C16/B16)</f>
        <v>0.8594455190199871</v>
      </c>
      <c r="E16" s="13">
        <v>1629</v>
      </c>
      <c r="F16" s="13">
        <v>1426</v>
      </c>
      <c r="G16" s="97">
        <f aca="true" t="shared" si="7" ref="G16:G47">(F16/E16)</f>
        <v>0.8753836709637814</v>
      </c>
      <c r="H16" s="13">
        <v>1715</v>
      </c>
      <c r="I16" s="13">
        <v>1312</v>
      </c>
      <c r="J16" s="97">
        <f aca="true" t="shared" si="8" ref="J16:J47">(I16/H16)</f>
        <v>0.7650145772594752</v>
      </c>
      <c r="K16" s="13">
        <v>1693</v>
      </c>
      <c r="L16" s="13">
        <v>1102</v>
      </c>
      <c r="M16" s="97">
        <f aca="true" t="shared" si="9" ref="M16:M47">(L16/K16)</f>
        <v>0.650915534554046</v>
      </c>
      <c r="N16" s="13">
        <v>1481</v>
      </c>
      <c r="O16" s="6">
        <v>910</v>
      </c>
      <c r="P16" s="97">
        <f t="shared" si="0"/>
        <v>0.6144496961512491</v>
      </c>
      <c r="Q16" s="98">
        <f t="shared" si="1"/>
        <v>0.7530417995897078</v>
      </c>
    </row>
    <row r="17" spans="1:17" ht="12">
      <c r="A17" s="6" t="s">
        <v>4</v>
      </c>
      <c r="B17" s="13">
        <v>4484</v>
      </c>
      <c r="C17" s="13">
        <v>1898</v>
      </c>
      <c r="D17" s="97">
        <f t="shared" si="6"/>
        <v>0.4232827832292596</v>
      </c>
      <c r="E17" s="6">
        <v>862</v>
      </c>
      <c r="F17" s="6">
        <v>751</v>
      </c>
      <c r="G17" s="97">
        <f t="shared" si="7"/>
        <v>0.87122969837587</v>
      </c>
      <c r="H17" s="6">
        <v>750</v>
      </c>
      <c r="I17" s="6">
        <v>614</v>
      </c>
      <c r="J17" s="97">
        <f t="shared" si="8"/>
        <v>0.8186666666666667</v>
      </c>
      <c r="K17" s="6">
        <v>75</v>
      </c>
      <c r="L17" s="6">
        <v>69</v>
      </c>
      <c r="M17" s="97">
        <f t="shared" si="9"/>
        <v>0.92</v>
      </c>
      <c r="P17" s="97"/>
      <c r="Q17" s="98">
        <f t="shared" si="1"/>
        <v>0.7582947870679491</v>
      </c>
    </row>
    <row r="18" spans="1:17" ht="12">
      <c r="A18" s="6" t="s">
        <v>45</v>
      </c>
      <c r="B18" s="6">
        <v>180</v>
      </c>
      <c r="C18" s="6">
        <v>135</v>
      </c>
      <c r="D18" s="97">
        <f t="shared" si="6"/>
        <v>0.75</v>
      </c>
      <c r="E18" s="6">
        <v>175</v>
      </c>
      <c r="F18" s="6">
        <v>157</v>
      </c>
      <c r="G18" s="97">
        <f t="shared" si="7"/>
        <v>0.8971428571428571</v>
      </c>
      <c r="H18" s="6">
        <v>135</v>
      </c>
      <c r="I18" s="6">
        <v>114</v>
      </c>
      <c r="J18" s="97">
        <f t="shared" si="8"/>
        <v>0.8444444444444444</v>
      </c>
      <c r="K18" s="6">
        <v>630</v>
      </c>
      <c r="L18" s="6">
        <v>519</v>
      </c>
      <c r="M18" s="97">
        <f t="shared" si="9"/>
        <v>0.8238095238095238</v>
      </c>
      <c r="N18" s="6">
        <v>755</v>
      </c>
      <c r="O18" s="6">
        <v>500</v>
      </c>
      <c r="P18" s="97">
        <f aca="true" t="shared" si="10" ref="P18:P49">(O18/N18)</f>
        <v>0.6622516556291391</v>
      </c>
      <c r="Q18" s="98">
        <f t="shared" si="1"/>
        <v>0.7955296962051929</v>
      </c>
    </row>
    <row r="19" spans="1:17" ht="12">
      <c r="A19" s="6" t="s">
        <v>8</v>
      </c>
      <c r="B19" s="13">
        <v>3027</v>
      </c>
      <c r="C19" s="13">
        <v>2339</v>
      </c>
      <c r="D19" s="97">
        <f t="shared" si="6"/>
        <v>0.7727122563594317</v>
      </c>
      <c r="E19" s="13">
        <v>3012</v>
      </c>
      <c r="F19" s="13">
        <v>2415</v>
      </c>
      <c r="G19" s="97">
        <f t="shared" si="7"/>
        <v>0.8017928286852589</v>
      </c>
      <c r="H19" s="13">
        <v>3198</v>
      </c>
      <c r="I19" s="13">
        <v>2714</v>
      </c>
      <c r="J19" s="97">
        <f t="shared" si="8"/>
        <v>0.8486554096310194</v>
      </c>
      <c r="K19" s="13">
        <v>3386</v>
      </c>
      <c r="L19" s="13">
        <v>2853</v>
      </c>
      <c r="M19" s="97">
        <f t="shared" si="9"/>
        <v>0.8425871234494979</v>
      </c>
      <c r="N19" s="13">
        <v>3351</v>
      </c>
      <c r="O19" s="13">
        <v>2431</v>
      </c>
      <c r="P19" s="97">
        <f t="shared" si="10"/>
        <v>0.7254550880334228</v>
      </c>
      <c r="Q19" s="98">
        <f t="shared" si="1"/>
        <v>0.7982405412317262</v>
      </c>
    </row>
    <row r="20" spans="1:17" ht="12">
      <c r="A20" s="6" t="s">
        <v>15</v>
      </c>
      <c r="B20" s="6">
        <v>510</v>
      </c>
      <c r="C20" s="6">
        <v>395</v>
      </c>
      <c r="D20" s="97">
        <f t="shared" si="6"/>
        <v>0.7745098039215687</v>
      </c>
      <c r="E20" s="6">
        <v>392</v>
      </c>
      <c r="F20" s="6">
        <v>333</v>
      </c>
      <c r="G20" s="97">
        <f t="shared" si="7"/>
        <v>0.8494897959183674</v>
      </c>
      <c r="H20" s="6">
        <v>385</v>
      </c>
      <c r="I20" s="6">
        <v>311</v>
      </c>
      <c r="J20" s="97">
        <f t="shared" si="8"/>
        <v>0.8077922077922078</v>
      </c>
      <c r="K20" s="6">
        <v>350</v>
      </c>
      <c r="L20" s="6">
        <v>290</v>
      </c>
      <c r="M20" s="97">
        <f t="shared" si="9"/>
        <v>0.8285714285714286</v>
      </c>
      <c r="N20" s="6">
        <v>350</v>
      </c>
      <c r="O20" s="6">
        <v>259</v>
      </c>
      <c r="P20" s="97">
        <f t="shared" si="10"/>
        <v>0.74</v>
      </c>
      <c r="Q20" s="98">
        <f t="shared" si="1"/>
        <v>0.8000726472407145</v>
      </c>
    </row>
    <row r="21" spans="1:17" ht="12">
      <c r="A21" s="6" t="s">
        <v>30</v>
      </c>
      <c r="B21" s="13">
        <v>3679</v>
      </c>
      <c r="C21" s="13">
        <v>3057</v>
      </c>
      <c r="D21" s="97">
        <f t="shared" si="6"/>
        <v>0.8309323185648274</v>
      </c>
      <c r="E21" s="13">
        <v>3447</v>
      </c>
      <c r="F21" s="13">
        <v>2621</v>
      </c>
      <c r="G21" s="97">
        <f t="shared" si="7"/>
        <v>0.7603713373948361</v>
      </c>
      <c r="H21" s="13">
        <v>3081</v>
      </c>
      <c r="I21" s="13">
        <v>2498</v>
      </c>
      <c r="J21" s="97">
        <f t="shared" si="8"/>
        <v>0.8107757221681272</v>
      </c>
      <c r="K21" s="13">
        <v>2930</v>
      </c>
      <c r="L21" s="13">
        <v>2475</v>
      </c>
      <c r="M21" s="97">
        <f t="shared" si="9"/>
        <v>0.8447098976109215</v>
      </c>
      <c r="N21" s="13">
        <v>2826</v>
      </c>
      <c r="O21" s="13">
        <v>2230</v>
      </c>
      <c r="P21" s="97">
        <f t="shared" si="10"/>
        <v>0.7891012031139419</v>
      </c>
      <c r="Q21" s="98">
        <f t="shared" si="1"/>
        <v>0.8071780957705308</v>
      </c>
    </row>
    <row r="22" spans="1:17" ht="12">
      <c r="A22" s="6" t="s">
        <v>21</v>
      </c>
      <c r="D22" s="97"/>
      <c r="E22" s="6">
        <v>105</v>
      </c>
      <c r="F22" s="6">
        <v>89</v>
      </c>
      <c r="G22" s="97">
        <f t="shared" si="7"/>
        <v>0.8476190476190476</v>
      </c>
      <c r="H22" s="6">
        <v>105</v>
      </c>
      <c r="I22" s="6">
        <v>85</v>
      </c>
      <c r="J22" s="97">
        <f t="shared" si="8"/>
        <v>0.8095238095238095</v>
      </c>
      <c r="K22" s="6">
        <v>175</v>
      </c>
      <c r="L22" s="6">
        <v>137</v>
      </c>
      <c r="M22" s="97">
        <f t="shared" si="9"/>
        <v>0.7828571428571428</v>
      </c>
      <c r="N22" s="6">
        <v>175</v>
      </c>
      <c r="O22" s="6">
        <v>149</v>
      </c>
      <c r="P22" s="97">
        <f t="shared" si="10"/>
        <v>0.8514285714285714</v>
      </c>
      <c r="Q22" s="98">
        <f t="shared" si="1"/>
        <v>0.8228571428571428</v>
      </c>
    </row>
    <row r="23" spans="1:17" ht="12">
      <c r="A23" s="6" t="s">
        <v>14</v>
      </c>
      <c r="B23" s="6">
        <v>880</v>
      </c>
      <c r="C23" s="6">
        <v>693</v>
      </c>
      <c r="D23" s="97">
        <f aca="true" t="shared" si="11" ref="D23:D64">(C23/B23)</f>
        <v>0.7875</v>
      </c>
      <c r="E23" s="6">
        <v>735</v>
      </c>
      <c r="F23" s="6">
        <v>653</v>
      </c>
      <c r="G23" s="97">
        <f t="shared" si="7"/>
        <v>0.8884353741496599</v>
      </c>
      <c r="H23" s="6">
        <v>840</v>
      </c>
      <c r="I23" s="6">
        <v>723</v>
      </c>
      <c r="J23" s="97">
        <f t="shared" si="8"/>
        <v>0.8607142857142858</v>
      </c>
      <c r="K23" s="6">
        <v>700</v>
      </c>
      <c r="L23" s="6">
        <v>600</v>
      </c>
      <c r="M23" s="97">
        <f t="shared" si="9"/>
        <v>0.8571428571428571</v>
      </c>
      <c r="N23" s="6">
        <v>665</v>
      </c>
      <c r="O23" s="6">
        <v>482</v>
      </c>
      <c r="P23" s="97">
        <f t="shared" si="10"/>
        <v>0.724812030075188</v>
      </c>
      <c r="Q23" s="98">
        <f t="shared" si="1"/>
        <v>0.8237209094163982</v>
      </c>
    </row>
    <row r="24" spans="1:17" ht="12">
      <c r="A24" s="6" t="s">
        <v>9</v>
      </c>
      <c r="B24" s="13">
        <v>1530</v>
      </c>
      <c r="C24" s="13">
        <v>1391</v>
      </c>
      <c r="D24" s="97">
        <f t="shared" si="11"/>
        <v>0.9091503267973856</v>
      </c>
      <c r="E24" s="13">
        <v>1540</v>
      </c>
      <c r="F24" s="13">
        <v>1329</v>
      </c>
      <c r="G24" s="97">
        <f t="shared" si="7"/>
        <v>0.862987012987013</v>
      </c>
      <c r="H24" s="13">
        <v>1530</v>
      </c>
      <c r="I24" s="13">
        <v>1277</v>
      </c>
      <c r="J24" s="97">
        <f t="shared" si="8"/>
        <v>0.834640522875817</v>
      </c>
      <c r="K24" s="13">
        <v>1579</v>
      </c>
      <c r="L24" s="13">
        <v>1263</v>
      </c>
      <c r="M24" s="97">
        <f t="shared" si="9"/>
        <v>0.7998733375554148</v>
      </c>
      <c r="N24" s="13">
        <v>1556</v>
      </c>
      <c r="O24" s="13">
        <v>1143</v>
      </c>
      <c r="P24" s="97">
        <f t="shared" si="10"/>
        <v>0.7345758354755784</v>
      </c>
      <c r="Q24" s="98">
        <f t="shared" si="1"/>
        <v>0.8282454071382418</v>
      </c>
    </row>
    <row r="25" spans="1:17" ht="12">
      <c r="A25" s="6" t="s">
        <v>68</v>
      </c>
      <c r="B25" s="13">
        <v>3830</v>
      </c>
      <c r="C25" s="13">
        <v>3508</v>
      </c>
      <c r="D25" s="97">
        <f t="shared" si="11"/>
        <v>0.9159268929503916</v>
      </c>
      <c r="E25" s="13">
        <v>3991</v>
      </c>
      <c r="F25" s="13">
        <v>3411</v>
      </c>
      <c r="G25" s="97">
        <f t="shared" si="7"/>
        <v>0.8546730142821348</v>
      </c>
      <c r="H25" s="13">
        <v>4060</v>
      </c>
      <c r="I25" s="13">
        <v>3493</v>
      </c>
      <c r="J25" s="97">
        <f t="shared" si="8"/>
        <v>0.8603448275862069</v>
      </c>
      <c r="K25" s="13">
        <v>4235</v>
      </c>
      <c r="L25" s="13">
        <v>3445</v>
      </c>
      <c r="M25" s="97">
        <f t="shared" si="9"/>
        <v>0.8134592680047226</v>
      </c>
      <c r="N25" s="13">
        <v>4133</v>
      </c>
      <c r="O25" s="13">
        <v>3233</v>
      </c>
      <c r="P25" s="97">
        <f t="shared" si="10"/>
        <v>0.7822405032663925</v>
      </c>
      <c r="Q25" s="98">
        <f t="shared" si="1"/>
        <v>0.8453289012179697</v>
      </c>
    </row>
    <row r="26" spans="1:17" ht="12">
      <c r="A26" s="6" t="s">
        <v>71</v>
      </c>
      <c r="B26" s="13">
        <v>1725</v>
      </c>
      <c r="C26" s="13">
        <v>1486</v>
      </c>
      <c r="D26" s="97">
        <f t="shared" si="11"/>
        <v>0.8614492753623189</v>
      </c>
      <c r="E26" s="13">
        <v>1647</v>
      </c>
      <c r="F26" s="13">
        <v>1393</v>
      </c>
      <c r="G26" s="97">
        <f t="shared" si="7"/>
        <v>0.8457802064359441</v>
      </c>
      <c r="H26" s="13">
        <v>1463</v>
      </c>
      <c r="I26" s="13">
        <v>1194</v>
      </c>
      <c r="J26" s="97">
        <f t="shared" si="8"/>
        <v>0.8161312371838687</v>
      </c>
      <c r="K26" s="13">
        <v>1375</v>
      </c>
      <c r="L26" s="13">
        <v>1223</v>
      </c>
      <c r="M26" s="97">
        <f t="shared" si="9"/>
        <v>0.8894545454545455</v>
      </c>
      <c r="N26" s="13">
        <v>1450</v>
      </c>
      <c r="O26" s="13">
        <v>1271</v>
      </c>
      <c r="P26" s="97">
        <f t="shared" si="10"/>
        <v>0.876551724137931</v>
      </c>
      <c r="Q26" s="98">
        <f t="shared" si="1"/>
        <v>0.8578733977149217</v>
      </c>
    </row>
    <row r="27" spans="1:17" ht="12">
      <c r="A27" s="6" t="s">
        <v>41</v>
      </c>
      <c r="B27" s="13">
        <v>1734</v>
      </c>
      <c r="C27" s="13">
        <v>1483</v>
      </c>
      <c r="D27" s="97">
        <f t="shared" si="11"/>
        <v>0.8552479815455594</v>
      </c>
      <c r="E27" s="13">
        <v>1589</v>
      </c>
      <c r="F27" s="13">
        <v>1341</v>
      </c>
      <c r="G27" s="97">
        <f t="shared" si="7"/>
        <v>0.8439269981120201</v>
      </c>
      <c r="H27" s="13">
        <v>1505</v>
      </c>
      <c r="I27" s="13">
        <v>1318</v>
      </c>
      <c r="J27" s="97">
        <f t="shared" si="8"/>
        <v>0.8757475083056478</v>
      </c>
      <c r="K27" s="13">
        <v>1400</v>
      </c>
      <c r="L27" s="13">
        <v>1199</v>
      </c>
      <c r="M27" s="97">
        <f t="shared" si="9"/>
        <v>0.8564285714285714</v>
      </c>
      <c r="N27" s="13">
        <v>1470</v>
      </c>
      <c r="O27" s="13">
        <v>1270</v>
      </c>
      <c r="P27" s="97">
        <f t="shared" si="10"/>
        <v>0.8639455782312925</v>
      </c>
      <c r="Q27" s="98">
        <f t="shared" si="1"/>
        <v>0.8590593275246181</v>
      </c>
    </row>
    <row r="28" spans="1:17" ht="12">
      <c r="A28" s="6" t="s">
        <v>72</v>
      </c>
      <c r="B28" s="13">
        <v>6627</v>
      </c>
      <c r="C28" s="13">
        <v>5659</v>
      </c>
      <c r="D28" s="97">
        <f t="shared" si="11"/>
        <v>0.8539308887882904</v>
      </c>
      <c r="E28" s="13">
        <v>6263</v>
      </c>
      <c r="F28" s="13">
        <v>5438</v>
      </c>
      <c r="G28" s="97">
        <f t="shared" si="7"/>
        <v>0.8682739901005908</v>
      </c>
      <c r="H28" s="13">
        <v>5907</v>
      </c>
      <c r="I28" s="13">
        <v>5075</v>
      </c>
      <c r="J28" s="97">
        <f t="shared" si="8"/>
        <v>0.8591501608261385</v>
      </c>
      <c r="K28" s="13">
        <v>5360</v>
      </c>
      <c r="L28" s="13">
        <v>4854</v>
      </c>
      <c r="M28" s="97">
        <f t="shared" si="9"/>
        <v>0.9055970149253731</v>
      </c>
      <c r="N28" s="13">
        <v>6182</v>
      </c>
      <c r="O28" s="13">
        <v>5133</v>
      </c>
      <c r="P28" s="97">
        <f t="shared" si="10"/>
        <v>0.8303138142995794</v>
      </c>
      <c r="Q28" s="98">
        <f t="shared" si="1"/>
        <v>0.8634531737879945</v>
      </c>
    </row>
    <row r="29" spans="1:17" ht="12">
      <c r="A29" s="6" t="s">
        <v>69</v>
      </c>
      <c r="B29" s="13">
        <v>1112</v>
      </c>
      <c r="C29" s="6">
        <v>968</v>
      </c>
      <c r="D29" s="97">
        <f t="shared" si="11"/>
        <v>0.8705035971223022</v>
      </c>
      <c r="E29" s="13">
        <v>1152</v>
      </c>
      <c r="F29" s="6">
        <v>962</v>
      </c>
      <c r="G29" s="97">
        <f t="shared" si="7"/>
        <v>0.8350694444444444</v>
      </c>
      <c r="H29" s="6">
        <v>981</v>
      </c>
      <c r="I29" s="6">
        <v>871</v>
      </c>
      <c r="J29" s="97">
        <f t="shared" si="8"/>
        <v>0.8878695208970439</v>
      </c>
      <c r="K29" s="13">
        <v>1091</v>
      </c>
      <c r="L29" s="13">
        <v>1002</v>
      </c>
      <c r="M29" s="97">
        <f t="shared" si="9"/>
        <v>0.918423464711274</v>
      </c>
      <c r="N29" s="13">
        <v>1115</v>
      </c>
      <c r="O29" s="6">
        <v>899</v>
      </c>
      <c r="P29" s="97">
        <f t="shared" si="10"/>
        <v>0.8062780269058296</v>
      </c>
      <c r="Q29" s="98">
        <f t="shared" si="1"/>
        <v>0.8636288108161789</v>
      </c>
    </row>
    <row r="30" spans="1:17" ht="12">
      <c r="A30" s="6" t="s">
        <v>70</v>
      </c>
      <c r="B30" s="13">
        <v>1350</v>
      </c>
      <c r="C30" s="13">
        <v>1260</v>
      </c>
      <c r="D30" s="97">
        <f t="shared" si="11"/>
        <v>0.9333333333333333</v>
      </c>
      <c r="E30" s="13">
        <v>1400</v>
      </c>
      <c r="F30" s="13">
        <v>1245</v>
      </c>
      <c r="G30" s="97">
        <f t="shared" si="7"/>
        <v>0.8892857142857142</v>
      </c>
      <c r="H30" s="13">
        <v>1500</v>
      </c>
      <c r="I30" s="13">
        <v>1254</v>
      </c>
      <c r="J30" s="97">
        <f t="shared" si="8"/>
        <v>0.836</v>
      </c>
      <c r="K30" s="13">
        <v>1450</v>
      </c>
      <c r="L30" s="13">
        <v>1265</v>
      </c>
      <c r="M30" s="97">
        <f t="shared" si="9"/>
        <v>0.8724137931034482</v>
      </c>
      <c r="N30" s="13">
        <v>1600</v>
      </c>
      <c r="O30" s="13">
        <v>1341</v>
      </c>
      <c r="P30" s="97">
        <f t="shared" si="10"/>
        <v>0.838125</v>
      </c>
      <c r="Q30" s="98">
        <f t="shared" si="1"/>
        <v>0.8738315681444991</v>
      </c>
    </row>
    <row r="31" spans="1:17" ht="12">
      <c r="A31" s="6" t="s">
        <v>26</v>
      </c>
      <c r="B31" s="6">
        <v>135</v>
      </c>
      <c r="C31" s="6">
        <v>126</v>
      </c>
      <c r="D31" s="97">
        <f t="shared" si="11"/>
        <v>0.9333333333333333</v>
      </c>
      <c r="E31" s="6">
        <v>135</v>
      </c>
      <c r="F31" s="6">
        <v>124</v>
      </c>
      <c r="G31" s="97">
        <f t="shared" si="7"/>
        <v>0.9185185185185185</v>
      </c>
      <c r="H31" s="6">
        <v>180</v>
      </c>
      <c r="I31" s="6">
        <v>150</v>
      </c>
      <c r="J31" s="97">
        <f t="shared" si="8"/>
        <v>0.8333333333333334</v>
      </c>
      <c r="K31" s="6">
        <v>150</v>
      </c>
      <c r="L31" s="6">
        <v>131</v>
      </c>
      <c r="M31" s="97">
        <f t="shared" si="9"/>
        <v>0.8733333333333333</v>
      </c>
      <c r="N31" s="6">
        <v>150</v>
      </c>
      <c r="O31" s="6">
        <v>122</v>
      </c>
      <c r="P31" s="97">
        <f t="shared" si="10"/>
        <v>0.8133333333333334</v>
      </c>
      <c r="Q31" s="98">
        <f t="shared" si="1"/>
        <v>0.8743703703703704</v>
      </c>
    </row>
    <row r="32" spans="1:17" ht="12">
      <c r="A32" s="6" t="s">
        <v>24</v>
      </c>
      <c r="B32" s="6">
        <v>455</v>
      </c>
      <c r="C32" s="6">
        <v>368</v>
      </c>
      <c r="D32" s="97">
        <f t="shared" si="11"/>
        <v>0.8087912087912088</v>
      </c>
      <c r="E32" s="6">
        <v>555</v>
      </c>
      <c r="F32" s="6">
        <v>455</v>
      </c>
      <c r="G32" s="97">
        <f t="shared" si="7"/>
        <v>0.8198198198198198</v>
      </c>
      <c r="H32" s="6">
        <v>545</v>
      </c>
      <c r="I32" s="6">
        <v>481</v>
      </c>
      <c r="J32" s="97">
        <f t="shared" si="8"/>
        <v>0.8825688073394495</v>
      </c>
      <c r="K32" s="6">
        <v>545</v>
      </c>
      <c r="L32" s="6">
        <v>499</v>
      </c>
      <c r="M32" s="97">
        <f t="shared" si="9"/>
        <v>0.9155963302752294</v>
      </c>
      <c r="N32" s="6">
        <v>490</v>
      </c>
      <c r="O32" s="6">
        <v>480</v>
      </c>
      <c r="P32" s="97">
        <f t="shared" si="10"/>
        <v>0.9795918367346939</v>
      </c>
      <c r="Q32" s="98">
        <f t="shared" si="1"/>
        <v>0.8812736005920803</v>
      </c>
    </row>
    <row r="33" spans="1:17" ht="12">
      <c r="A33" s="6" t="s">
        <v>20</v>
      </c>
      <c r="B33" s="13">
        <v>1220</v>
      </c>
      <c r="C33" s="13">
        <v>1053</v>
      </c>
      <c r="D33" s="97">
        <f t="shared" si="11"/>
        <v>0.8631147540983607</v>
      </c>
      <c r="E33" s="13">
        <v>1045</v>
      </c>
      <c r="F33" s="6">
        <v>954</v>
      </c>
      <c r="G33" s="97">
        <f t="shared" si="7"/>
        <v>0.9129186602870814</v>
      </c>
      <c r="H33" s="13">
        <v>1018</v>
      </c>
      <c r="I33" s="6">
        <v>950</v>
      </c>
      <c r="J33" s="97">
        <f t="shared" si="8"/>
        <v>0.9332023575638507</v>
      </c>
      <c r="K33" s="6">
        <v>987</v>
      </c>
      <c r="L33" s="6">
        <v>894</v>
      </c>
      <c r="M33" s="97">
        <f t="shared" si="9"/>
        <v>0.9057750759878419</v>
      </c>
      <c r="N33" s="6">
        <v>937</v>
      </c>
      <c r="O33" s="6">
        <v>745</v>
      </c>
      <c r="P33" s="97">
        <f t="shared" si="10"/>
        <v>0.7950907150480256</v>
      </c>
      <c r="Q33" s="98">
        <f t="shared" si="1"/>
        <v>0.882020312597032</v>
      </c>
    </row>
    <row r="34" spans="1:17" ht="12">
      <c r="A34" s="6" t="s">
        <v>2</v>
      </c>
      <c r="B34" s="13">
        <v>1763</v>
      </c>
      <c r="C34" s="13">
        <v>1535</v>
      </c>
      <c r="D34" s="97">
        <f t="shared" si="11"/>
        <v>0.8706749858196257</v>
      </c>
      <c r="E34" s="13">
        <v>1824</v>
      </c>
      <c r="F34" s="13">
        <v>1645</v>
      </c>
      <c r="G34" s="97">
        <f t="shared" si="7"/>
        <v>0.9018640350877193</v>
      </c>
      <c r="H34" s="13">
        <v>1707</v>
      </c>
      <c r="I34" s="13">
        <v>1536</v>
      </c>
      <c r="J34" s="97">
        <f t="shared" si="8"/>
        <v>0.8998242530755711</v>
      </c>
      <c r="K34" s="13">
        <v>1776</v>
      </c>
      <c r="L34" s="13">
        <v>1546</v>
      </c>
      <c r="M34" s="97">
        <f t="shared" si="9"/>
        <v>0.8704954954954955</v>
      </c>
      <c r="N34" s="13">
        <v>1770</v>
      </c>
      <c r="O34" s="13">
        <v>1546</v>
      </c>
      <c r="P34" s="97">
        <f t="shared" si="10"/>
        <v>0.8734463276836159</v>
      </c>
      <c r="Q34" s="98">
        <f t="shared" si="1"/>
        <v>0.8832610194324054</v>
      </c>
    </row>
    <row r="35" spans="1:17" ht="12">
      <c r="A35" s="6" t="s">
        <v>73</v>
      </c>
      <c r="B35" s="13">
        <v>2955</v>
      </c>
      <c r="C35" s="13">
        <v>2628</v>
      </c>
      <c r="D35" s="97">
        <f t="shared" si="11"/>
        <v>0.8893401015228426</v>
      </c>
      <c r="E35" s="13">
        <v>3117</v>
      </c>
      <c r="F35" s="13">
        <v>2714</v>
      </c>
      <c r="G35" s="97">
        <f t="shared" si="7"/>
        <v>0.8707090150786012</v>
      </c>
      <c r="H35" s="13">
        <v>3187</v>
      </c>
      <c r="I35" s="13">
        <v>2913</v>
      </c>
      <c r="J35" s="97">
        <f t="shared" si="8"/>
        <v>0.9140257295262002</v>
      </c>
      <c r="K35" s="13">
        <v>3360</v>
      </c>
      <c r="L35" s="13">
        <v>3082</v>
      </c>
      <c r="M35" s="97">
        <f t="shared" si="9"/>
        <v>0.9172619047619047</v>
      </c>
      <c r="N35" s="13">
        <v>3360</v>
      </c>
      <c r="O35" s="13">
        <v>2778</v>
      </c>
      <c r="P35" s="97">
        <f t="shared" si="10"/>
        <v>0.8267857142857142</v>
      </c>
      <c r="Q35" s="98">
        <f aca="true" t="shared" si="12" ref="Q35:Q66">AVERAGE(D35,G35,J35,M35,P35)</f>
        <v>0.8836244930350526</v>
      </c>
    </row>
    <row r="36" spans="1:17" ht="12">
      <c r="A36" s="6" t="s">
        <v>23</v>
      </c>
      <c r="B36" s="6">
        <v>780</v>
      </c>
      <c r="C36" s="6">
        <v>672</v>
      </c>
      <c r="D36" s="97">
        <f t="shared" si="11"/>
        <v>0.8615384615384616</v>
      </c>
      <c r="E36" s="6">
        <v>822</v>
      </c>
      <c r="F36" s="6">
        <v>718</v>
      </c>
      <c r="G36" s="97">
        <f t="shared" si="7"/>
        <v>0.8734793187347932</v>
      </c>
      <c r="H36" s="6">
        <v>809</v>
      </c>
      <c r="I36" s="6">
        <v>737</v>
      </c>
      <c r="J36" s="97">
        <f t="shared" si="8"/>
        <v>0.9110012360939431</v>
      </c>
      <c r="K36" s="6">
        <v>786</v>
      </c>
      <c r="L36" s="6">
        <v>721</v>
      </c>
      <c r="M36" s="97">
        <f t="shared" si="9"/>
        <v>0.9173027989821882</v>
      </c>
      <c r="N36" s="6">
        <v>821</v>
      </c>
      <c r="O36" s="6">
        <v>710</v>
      </c>
      <c r="P36" s="97">
        <f t="shared" si="10"/>
        <v>0.8647990255785627</v>
      </c>
      <c r="Q36" s="98">
        <f t="shared" si="12"/>
        <v>0.8856241681855899</v>
      </c>
    </row>
    <row r="37" spans="1:17" ht="12">
      <c r="A37" s="6" t="s">
        <v>10</v>
      </c>
      <c r="B37" s="6">
        <v>230</v>
      </c>
      <c r="C37" s="6">
        <v>222</v>
      </c>
      <c r="D37" s="97">
        <f t="shared" si="11"/>
        <v>0.9652173913043478</v>
      </c>
      <c r="E37" s="6">
        <v>360</v>
      </c>
      <c r="F37" s="6">
        <v>349</v>
      </c>
      <c r="G37" s="97">
        <f t="shared" si="7"/>
        <v>0.9694444444444444</v>
      </c>
      <c r="H37" s="6">
        <v>440</v>
      </c>
      <c r="I37" s="6">
        <v>394</v>
      </c>
      <c r="J37" s="97">
        <f t="shared" si="8"/>
        <v>0.8954545454545455</v>
      </c>
      <c r="K37" s="6">
        <v>600</v>
      </c>
      <c r="L37" s="6">
        <v>470</v>
      </c>
      <c r="M37" s="97">
        <f t="shared" si="9"/>
        <v>0.7833333333333333</v>
      </c>
      <c r="N37" s="6">
        <v>560</v>
      </c>
      <c r="O37" s="6">
        <v>468</v>
      </c>
      <c r="P37" s="97">
        <f t="shared" si="10"/>
        <v>0.8357142857142857</v>
      </c>
      <c r="Q37" s="98">
        <f t="shared" si="12"/>
        <v>0.8898328000501913</v>
      </c>
    </row>
    <row r="38" spans="1:17" ht="12">
      <c r="A38" s="6" t="s">
        <v>38</v>
      </c>
      <c r="B38" s="6">
        <v>537</v>
      </c>
      <c r="C38" s="6">
        <v>500</v>
      </c>
      <c r="D38" s="97">
        <f t="shared" si="11"/>
        <v>0.931098696461825</v>
      </c>
      <c r="E38" s="6">
        <v>537</v>
      </c>
      <c r="F38" s="6">
        <v>500</v>
      </c>
      <c r="G38" s="97">
        <f t="shared" si="7"/>
        <v>0.931098696461825</v>
      </c>
      <c r="H38" s="6">
        <v>470</v>
      </c>
      <c r="I38" s="6">
        <v>407</v>
      </c>
      <c r="J38" s="97">
        <f t="shared" si="8"/>
        <v>0.8659574468085106</v>
      </c>
      <c r="K38" s="6">
        <v>480</v>
      </c>
      <c r="L38" s="6">
        <v>429</v>
      </c>
      <c r="M38" s="97">
        <f t="shared" si="9"/>
        <v>0.89375</v>
      </c>
      <c r="N38" s="6">
        <v>480</v>
      </c>
      <c r="O38" s="6">
        <v>399</v>
      </c>
      <c r="P38" s="97">
        <f t="shared" si="10"/>
        <v>0.83125</v>
      </c>
      <c r="Q38" s="98">
        <f t="shared" si="12"/>
        <v>0.8906309679464322</v>
      </c>
    </row>
    <row r="39" spans="1:17" ht="12">
      <c r="A39" s="6" t="s">
        <v>75</v>
      </c>
      <c r="B39" s="13">
        <v>3851</v>
      </c>
      <c r="C39" s="13">
        <v>3564</v>
      </c>
      <c r="D39" s="97">
        <f t="shared" si="11"/>
        <v>0.9254739028823682</v>
      </c>
      <c r="E39" s="13">
        <v>3756</v>
      </c>
      <c r="F39" s="13">
        <v>3447</v>
      </c>
      <c r="G39" s="97">
        <f t="shared" si="7"/>
        <v>0.9177316293929713</v>
      </c>
      <c r="H39" s="13">
        <v>3849</v>
      </c>
      <c r="I39" s="13">
        <v>3408</v>
      </c>
      <c r="J39" s="97">
        <f t="shared" si="8"/>
        <v>0.8854247856586126</v>
      </c>
      <c r="K39" s="13">
        <v>3549</v>
      </c>
      <c r="L39" s="13">
        <v>3173</v>
      </c>
      <c r="M39" s="97">
        <f t="shared" si="9"/>
        <v>0.8940546632854325</v>
      </c>
      <c r="N39" s="13">
        <v>3530</v>
      </c>
      <c r="O39" s="13">
        <v>3054</v>
      </c>
      <c r="P39" s="97">
        <f t="shared" si="10"/>
        <v>0.8651558073654391</v>
      </c>
      <c r="Q39" s="98">
        <f t="shared" si="12"/>
        <v>0.8975681577169647</v>
      </c>
    </row>
    <row r="40" spans="1:17" ht="12">
      <c r="A40" s="6" t="s">
        <v>80</v>
      </c>
      <c r="B40" s="13">
        <v>6848</v>
      </c>
      <c r="C40" s="13">
        <v>5971</v>
      </c>
      <c r="D40" s="97">
        <f t="shared" si="11"/>
        <v>0.8719334112149533</v>
      </c>
      <c r="E40" s="13">
        <v>6638</v>
      </c>
      <c r="F40" s="13">
        <v>5822</v>
      </c>
      <c r="G40" s="97">
        <f t="shared" si="7"/>
        <v>0.8770714070503164</v>
      </c>
      <c r="H40" s="13">
        <v>6173</v>
      </c>
      <c r="I40" s="13">
        <v>5657</v>
      </c>
      <c r="J40" s="97">
        <f t="shared" si="8"/>
        <v>0.9164101733354932</v>
      </c>
      <c r="K40" s="13">
        <v>5650</v>
      </c>
      <c r="L40" s="13">
        <v>5285</v>
      </c>
      <c r="M40" s="97">
        <f t="shared" si="9"/>
        <v>0.9353982300884955</v>
      </c>
      <c r="N40" s="13">
        <v>5780</v>
      </c>
      <c r="O40" s="13">
        <v>5175</v>
      </c>
      <c r="P40" s="97">
        <f t="shared" si="10"/>
        <v>0.8953287197231834</v>
      </c>
      <c r="Q40" s="98">
        <f t="shared" si="12"/>
        <v>0.8992283882824882</v>
      </c>
    </row>
    <row r="41" spans="1:17" ht="12">
      <c r="A41" s="6" t="s">
        <v>74</v>
      </c>
      <c r="B41" s="13">
        <v>6755</v>
      </c>
      <c r="C41" s="13">
        <v>6550</v>
      </c>
      <c r="D41" s="97">
        <f t="shared" si="11"/>
        <v>0.9696521095484826</v>
      </c>
      <c r="E41" s="13">
        <v>6555</v>
      </c>
      <c r="F41" s="13">
        <v>6192</v>
      </c>
      <c r="G41" s="97">
        <f t="shared" si="7"/>
        <v>0.9446224256292907</v>
      </c>
      <c r="H41" s="13">
        <v>7055</v>
      </c>
      <c r="I41" s="13">
        <v>6254</v>
      </c>
      <c r="J41" s="97">
        <f t="shared" si="8"/>
        <v>0.8864635010630758</v>
      </c>
      <c r="K41" s="13">
        <v>6410</v>
      </c>
      <c r="L41" s="13">
        <v>5671</v>
      </c>
      <c r="M41" s="97">
        <f t="shared" si="9"/>
        <v>0.8847113884555382</v>
      </c>
      <c r="N41" s="13">
        <v>6150</v>
      </c>
      <c r="O41" s="13">
        <v>5067</v>
      </c>
      <c r="P41" s="97">
        <f t="shared" si="10"/>
        <v>0.8239024390243902</v>
      </c>
      <c r="Q41" s="98">
        <f t="shared" si="12"/>
        <v>0.9018703727441555</v>
      </c>
    </row>
    <row r="42" spans="1:17" ht="12">
      <c r="A42" s="6" t="s">
        <v>6</v>
      </c>
      <c r="B42" s="13">
        <v>3355</v>
      </c>
      <c r="C42" s="13">
        <v>3876</v>
      </c>
      <c r="D42" s="97">
        <f t="shared" si="11"/>
        <v>1.1552906110283159</v>
      </c>
      <c r="E42" s="13">
        <v>4110</v>
      </c>
      <c r="F42" s="13">
        <v>3889</v>
      </c>
      <c r="G42" s="97">
        <f t="shared" si="7"/>
        <v>0.9462287104622871</v>
      </c>
      <c r="H42" s="13">
        <v>3395</v>
      </c>
      <c r="I42" s="13">
        <v>2940</v>
      </c>
      <c r="J42" s="97">
        <f t="shared" si="8"/>
        <v>0.865979381443299</v>
      </c>
      <c r="K42" s="13">
        <v>2975</v>
      </c>
      <c r="L42" s="13">
        <v>2504</v>
      </c>
      <c r="M42" s="97">
        <f t="shared" si="9"/>
        <v>0.8416806722689075</v>
      </c>
      <c r="N42" s="13">
        <v>2415</v>
      </c>
      <c r="O42" s="13">
        <v>1800</v>
      </c>
      <c r="P42" s="97">
        <f t="shared" si="10"/>
        <v>0.7453416149068323</v>
      </c>
      <c r="Q42" s="98">
        <f t="shared" si="12"/>
        <v>0.9109041980219283</v>
      </c>
    </row>
    <row r="43" spans="1:17" ht="12">
      <c r="A43" s="6" t="s">
        <v>77</v>
      </c>
      <c r="B43" s="13">
        <v>4570</v>
      </c>
      <c r="C43" s="13">
        <v>4223</v>
      </c>
      <c r="D43" s="97">
        <f t="shared" si="11"/>
        <v>0.9240700218818381</v>
      </c>
      <c r="E43" s="13">
        <v>4725</v>
      </c>
      <c r="F43" s="13">
        <v>4458</v>
      </c>
      <c r="G43" s="97">
        <f t="shared" si="7"/>
        <v>0.9434920634920635</v>
      </c>
      <c r="H43" s="13">
        <v>4825</v>
      </c>
      <c r="I43" s="13">
        <v>4519</v>
      </c>
      <c r="J43" s="97">
        <f t="shared" si="8"/>
        <v>0.936580310880829</v>
      </c>
      <c r="K43" s="13">
        <v>4970</v>
      </c>
      <c r="L43" s="13">
        <v>4400</v>
      </c>
      <c r="M43" s="97">
        <f t="shared" si="9"/>
        <v>0.8853118712273642</v>
      </c>
      <c r="N43" s="13">
        <v>4720</v>
      </c>
      <c r="O43" s="13">
        <v>4123</v>
      </c>
      <c r="P43" s="97">
        <f t="shared" si="10"/>
        <v>0.8735169491525424</v>
      </c>
      <c r="Q43" s="98">
        <f t="shared" si="12"/>
        <v>0.9125942433269275</v>
      </c>
    </row>
    <row r="44" spans="1:17" ht="12">
      <c r="A44" s="6" t="s">
        <v>18</v>
      </c>
      <c r="B44" s="6">
        <v>140</v>
      </c>
      <c r="C44" s="6">
        <v>113</v>
      </c>
      <c r="D44" s="97">
        <f t="shared" si="11"/>
        <v>0.8071428571428572</v>
      </c>
      <c r="E44" s="6">
        <v>140</v>
      </c>
      <c r="F44" s="6">
        <v>134</v>
      </c>
      <c r="G44" s="97">
        <f t="shared" si="7"/>
        <v>0.9571428571428572</v>
      </c>
      <c r="H44" s="6">
        <v>70</v>
      </c>
      <c r="I44" s="6">
        <v>55</v>
      </c>
      <c r="J44" s="97">
        <f t="shared" si="8"/>
        <v>0.7857142857142857</v>
      </c>
      <c r="K44" s="6">
        <v>140</v>
      </c>
      <c r="L44" s="6">
        <v>146</v>
      </c>
      <c r="M44" s="97">
        <f t="shared" si="9"/>
        <v>1.042857142857143</v>
      </c>
      <c r="N44" s="6">
        <v>140</v>
      </c>
      <c r="O44" s="6">
        <v>141</v>
      </c>
      <c r="P44" s="97">
        <f t="shared" si="10"/>
        <v>1.0071428571428571</v>
      </c>
      <c r="Q44" s="98">
        <f t="shared" si="12"/>
        <v>0.9199999999999999</v>
      </c>
    </row>
    <row r="45" spans="1:17" ht="12">
      <c r="A45" s="6" t="s">
        <v>43</v>
      </c>
      <c r="B45" s="6">
        <v>434</v>
      </c>
      <c r="C45" s="6">
        <v>402</v>
      </c>
      <c r="D45" s="97">
        <f t="shared" si="11"/>
        <v>0.9262672811059908</v>
      </c>
      <c r="E45" s="6">
        <v>416</v>
      </c>
      <c r="F45" s="6">
        <v>381</v>
      </c>
      <c r="G45" s="97">
        <f t="shared" si="7"/>
        <v>0.9158653846153846</v>
      </c>
      <c r="H45" s="6">
        <v>467</v>
      </c>
      <c r="I45" s="6">
        <v>433</v>
      </c>
      <c r="J45" s="97">
        <f t="shared" si="8"/>
        <v>0.9271948608137045</v>
      </c>
      <c r="K45" s="6">
        <v>397</v>
      </c>
      <c r="L45" s="6">
        <v>371</v>
      </c>
      <c r="M45" s="97">
        <f t="shared" si="9"/>
        <v>0.9345088161209067</v>
      </c>
      <c r="N45" s="6">
        <v>415</v>
      </c>
      <c r="O45" s="6">
        <v>373</v>
      </c>
      <c r="P45" s="97">
        <f t="shared" si="10"/>
        <v>0.8987951807228916</v>
      </c>
      <c r="Q45" s="98">
        <f t="shared" si="12"/>
        <v>0.9205263046757756</v>
      </c>
    </row>
    <row r="46" spans="1:17" ht="12">
      <c r="A46" s="6" t="s">
        <v>78</v>
      </c>
      <c r="B46" s="13">
        <v>3900</v>
      </c>
      <c r="C46" s="13">
        <v>3947</v>
      </c>
      <c r="D46" s="97">
        <f t="shared" si="11"/>
        <v>1.0120512820512821</v>
      </c>
      <c r="E46" s="13">
        <v>4036</v>
      </c>
      <c r="F46" s="13">
        <v>3678</v>
      </c>
      <c r="G46" s="97">
        <f t="shared" si="7"/>
        <v>0.9112983151635282</v>
      </c>
      <c r="H46" s="13">
        <v>3753</v>
      </c>
      <c r="I46" s="13">
        <v>3423</v>
      </c>
      <c r="J46" s="97">
        <f t="shared" si="8"/>
        <v>0.9120703437250199</v>
      </c>
      <c r="K46" s="13">
        <v>4121</v>
      </c>
      <c r="L46" s="13">
        <v>3641</v>
      </c>
      <c r="M46" s="97">
        <f t="shared" si="9"/>
        <v>0.8835234166464451</v>
      </c>
      <c r="N46" s="13">
        <v>3549</v>
      </c>
      <c r="O46" s="13">
        <v>3185</v>
      </c>
      <c r="P46" s="97">
        <f t="shared" si="10"/>
        <v>0.8974358974358975</v>
      </c>
      <c r="Q46" s="98">
        <f t="shared" si="12"/>
        <v>0.9232758510044347</v>
      </c>
    </row>
    <row r="47" spans="1:17" ht="12">
      <c r="A47" s="6" t="s">
        <v>13</v>
      </c>
      <c r="B47" s="13">
        <v>2990</v>
      </c>
      <c r="C47" s="13">
        <v>2907</v>
      </c>
      <c r="D47" s="97">
        <f t="shared" si="11"/>
        <v>0.9722408026755853</v>
      </c>
      <c r="E47" s="13">
        <v>2911</v>
      </c>
      <c r="F47" s="13">
        <v>2766</v>
      </c>
      <c r="G47" s="97">
        <f t="shared" si="7"/>
        <v>0.9501889385091034</v>
      </c>
      <c r="H47" s="13">
        <v>3310</v>
      </c>
      <c r="I47" s="13">
        <v>2939</v>
      </c>
      <c r="J47" s="97">
        <f t="shared" si="8"/>
        <v>0.8879154078549849</v>
      </c>
      <c r="K47" s="13">
        <v>3136</v>
      </c>
      <c r="L47" s="13">
        <v>2909</v>
      </c>
      <c r="M47" s="97">
        <f t="shared" si="9"/>
        <v>0.9276147959183674</v>
      </c>
      <c r="N47" s="13">
        <v>3030</v>
      </c>
      <c r="O47" s="13">
        <v>2710</v>
      </c>
      <c r="P47" s="97">
        <f t="shared" si="10"/>
        <v>0.8943894389438944</v>
      </c>
      <c r="Q47" s="98">
        <f t="shared" si="12"/>
        <v>0.9264698767803872</v>
      </c>
    </row>
    <row r="48" spans="1:17" ht="12">
      <c r="A48" s="6" t="s">
        <v>34</v>
      </c>
      <c r="B48" s="6">
        <v>105</v>
      </c>
      <c r="C48" s="6">
        <v>80</v>
      </c>
      <c r="D48" s="97">
        <f t="shared" si="11"/>
        <v>0.7619047619047619</v>
      </c>
      <c r="E48" s="6">
        <v>155</v>
      </c>
      <c r="F48" s="6">
        <v>142</v>
      </c>
      <c r="G48" s="97">
        <f aca="true" t="shared" si="13" ref="G48:G79">(F48/E48)</f>
        <v>0.9161290322580645</v>
      </c>
      <c r="H48" s="6">
        <v>162</v>
      </c>
      <c r="I48" s="6">
        <v>169</v>
      </c>
      <c r="J48" s="97">
        <f aca="true" t="shared" si="14" ref="J48:J79">(I48/H48)</f>
        <v>1.0432098765432098</v>
      </c>
      <c r="K48" s="6">
        <v>140</v>
      </c>
      <c r="L48" s="6">
        <v>139</v>
      </c>
      <c r="M48" s="97">
        <f aca="true" t="shared" si="15" ref="M48:M79">(L48/K48)</f>
        <v>0.9928571428571429</v>
      </c>
      <c r="N48" s="6">
        <v>145</v>
      </c>
      <c r="O48" s="6">
        <v>135</v>
      </c>
      <c r="P48" s="97">
        <f t="shared" si="10"/>
        <v>0.9310344827586207</v>
      </c>
      <c r="Q48" s="98">
        <f t="shared" si="12"/>
        <v>0.9290270592643599</v>
      </c>
    </row>
    <row r="49" spans="1:17" ht="12">
      <c r="A49" s="6" t="s">
        <v>17</v>
      </c>
      <c r="B49" s="6">
        <v>448</v>
      </c>
      <c r="C49" s="6">
        <v>457</v>
      </c>
      <c r="D49" s="97">
        <f t="shared" si="11"/>
        <v>1.0200892857142858</v>
      </c>
      <c r="E49" s="6">
        <v>458</v>
      </c>
      <c r="F49" s="6">
        <v>438</v>
      </c>
      <c r="G49" s="97">
        <f t="shared" si="13"/>
        <v>0.9563318777292577</v>
      </c>
      <c r="H49" s="6">
        <v>416</v>
      </c>
      <c r="I49" s="6">
        <v>393</v>
      </c>
      <c r="J49" s="97">
        <f t="shared" si="14"/>
        <v>0.9447115384615384</v>
      </c>
      <c r="K49" s="6">
        <v>431</v>
      </c>
      <c r="L49" s="6">
        <v>355</v>
      </c>
      <c r="M49" s="97">
        <f t="shared" si="15"/>
        <v>0.8236658932714617</v>
      </c>
      <c r="N49" s="6">
        <v>265</v>
      </c>
      <c r="O49" s="6">
        <v>240</v>
      </c>
      <c r="P49" s="97">
        <f t="shared" si="10"/>
        <v>0.9056603773584906</v>
      </c>
      <c r="Q49" s="98">
        <f t="shared" si="12"/>
        <v>0.9300917945070069</v>
      </c>
    </row>
    <row r="50" spans="1:17" ht="12">
      <c r="A50" s="6" t="s">
        <v>79</v>
      </c>
      <c r="B50" s="13">
        <v>2265</v>
      </c>
      <c r="C50" s="13">
        <v>2389</v>
      </c>
      <c r="D50" s="97">
        <f t="shared" si="11"/>
        <v>1.0547461368653421</v>
      </c>
      <c r="E50" s="13">
        <v>2650</v>
      </c>
      <c r="F50" s="13">
        <v>2536</v>
      </c>
      <c r="G50" s="97">
        <f t="shared" si="13"/>
        <v>0.9569811320754718</v>
      </c>
      <c r="H50" s="13">
        <v>2890</v>
      </c>
      <c r="I50" s="13">
        <v>2579</v>
      </c>
      <c r="J50" s="97">
        <f t="shared" si="14"/>
        <v>0.8923875432525952</v>
      </c>
      <c r="K50" s="13">
        <v>2850</v>
      </c>
      <c r="L50" s="13">
        <v>2624</v>
      </c>
      <c r="M50" s="97">
        <f t="shared" si="15"/>
        <v>0.9207017543859649</v>
      </c>
      <c r="N50" s="13">
        <v>2795</v>
      </c>
      <c r="O50" s="13">
        <v>2395</v>
      </c>
      <c r="P50" s="97">
        <f aca="true" t="shared" si="16" ref="P50:P81">(O50/N50)</f>
        <v>0.8568872987477638</v>
      </c>
      <c r="Q50" s="98">
        <f t="shared" si="12"/>
        <v>0.9363407730654277</v>
      </c>
    </row>
    <row r="51" spans="1:17" ht="12">
      <c r="A51" s="6" t="s">
        <v>85</v>
      </c>
      <c r="B51" s="13">
        <v>23746</v>
      </c>
      <c r="C51" s="13">
        <v>22270</v>
      </c>
      <c r="D51" s="97">
        <f t="shared" si="11"/>
        <v>0.9378421628905921</v>
      </c>
      <c r="E51" s="13">
        <v>25209</v>
      </c>
      <c r="F51" s="13">
        <v>23267</v>
      </c>
      <c r="G51" s="97">
        <f t="shared" si="13"/>
        <v>0.9229640207862272</v>
      </c>
      <c r="H51" s="13">
        <v>25399</v>
      </c>
      <c r="I51" s="13">
        <v>23882</v>
      </c>
      <c r="J51" s="97">
        <f t="shared" si="14"/>
        <v>0.9402732391039017</v>
      </c>
      <c r="K51" s="13">
        <v>23735</v>
      </c>
      <c r="L51" s="13">
        <v>22975</v>
      </c>
      <c r="M51" s="97">
        <f t="shared" si="15"/>
        <v>0.9679797767010744</v>
      </c>
      <c r="N51" s="13">
        <v>24620</v>
      </c>
      <c r="O51" s="13">
        <v>22800</v>
      </c>
      <c r="P51" s="97">
        <f t="shared" si="16"/>
        <v>0.9260763606823721</v>
      </c>
      <c r="Q51" s="98">
        <f t="shared" si="12"/>
        <v>0.9390271120328336</v>
      </c>
    </row>
    <row r="52" spans="1:17" ht="12">
      <c r="A52" s="6" t="s">
        <v>86</v>
      </c>
      <c r="B52" s="13">
        <v>8908</v>
      </c>
      <c r="C52" s="13">
        <v>8378</v>
      </c>
      <c r="D52" s="97">
        <f t="shared" si="11"/>
        <v>0.9405029187247418</v>
      </c>
      <c r="E52" s="13">
        <v>9071</v>
      </c>
      <c r="F52" s="13">
        <v>8680</v>
      </c>
      <c r="G52" s="97">
        <f t="shared" si="13"/>
        <v>0.9568956013669937</v>
      </c>
      <c r="H52" s="13">
        <v>9107</v>
      </c>
      <c r="I52" s="13">
        <v>8699</v>
      </c>
      <c r="J52" s="97">
        <f t="shared" si="14"/>
        <v>0.9551992972438783</v>
      </c>
      <c r="K52" s="13">
        <v>8491</v>
      </c>
      <c r="L52" s="13">
        <v>7959</v>
      </c>
      <c r="M52" s="97">
        <f t="shared" si="15"/>
        <v>0.9373454245671888</v>
      </c>
      <c r="N52" s="13">
        <v>8552</v>
      </c>
      <c r="O52" s="13">
        <v>7752</v>
      </c>
      <c r="P52" s="97">
        <f t="shared" si="16"/>
        <v>0.9064546304957904</v>
      </c>
      <c r="Q52" s="98">
        <f t="shared" si="12"/>
        <v>0.9392795744797187</v>
      </c>
    </row>
    <row r="53" spans="1:17" ht="12">
      <c r="A53" s="6" t="s">
        <v>82</v>
      </c>
      <c r="B53" s="13">
        <v>1530</v>
      </c>
      <c r="C53" s="13">
        <v>1543</v>
      </c>
      <c r="D53" s="97">
        <f t="shared" si="11"/>
        <v>1.0084967320261438</v>
      </c>
      <c r="E53" s="13">
        <v>1740</v>
      </c>
      <c r="F53" s="13">
        <v>1710</v>
      </c>
      <c r="G53" s="97">
        <f t="shared" si="13"/>
        <v>0.9827586206896551</v>
      </c>
      <c r="H53" s="13">
        <v>1820</v>
      </c>
      <c r="I53" s="13">
        <v>1567</v>
      </c>
      <c r="J53" s="97">
        <f t="shared" si="14"/>
        <v>0.860989010989011</v>
      </c>
      <c r="K53" s="13">
        <v>1620</v>
      </c>
      <c r="L53" s="13">
        <v>1531</v>
      </c>
      <c r="M53" s="97">
        <f t="shared" si="15"/>
        <v>0.9450617283950618</v>
      </c>
      <c r="N53" s="13">
        <v>1840</v>
      </c>
      <c r="O53" s="13">
        <v>1700</v>
      </c>
      <c r="P53" s="97">
        <f t="shared" si="16"/>
        <v>0.9239130434782609</v>
      </c>
      <c r="Q53" s="98">
        <f t="shared" si="12"/>
        <v>0.9442438271156265</v>
      </c>
    </row>
    <row r="54" spans="1:17" ht="12">
      <c r="A54" s="6" t="s">
        <v>81</v>
      </c>
      <c r="B54" s="13">
        <v>4740</v>
      </c>
      <c r="C54" s="13">
        <v>4765</v>
      </c>
      <c r="D54" s="97">
        <f t="shared" si="11"/>
        <v>1.0052742616033756</v>
      </c>
      <c r="E54" s="13">
        <v>4680</v>
      </c>
      <c r="F54" s="13">
        <v>4721</v>
      </c>
      <c r="G54" s="97">
        <f t="shared" si="13"/>
        <v>1.0087606837606837</v>
      </c>
      <c r="H54" s="13">
        <v>4690</v>
      </c>
      <c r="I54" s="13">
        <v>4329</v>
      </c>
      <c r="J54" s="97">
        <f t="shared" si="14"/>
        <v>0.9230277185501066</v>
      </c>
      <c r="K54" s="13">
        <v>4600</v>
      </c>
      <c r="L54" s="13">
        <v>4221</v>
      </c>
      <c r="M54" s="97">
        <f t="shared" si="15"/>
        <v>0.917608695652174</v>
      </c>
      <c r="N54" s="13">
        <v>4750</v>
      </c>
      <c r="O54" s="13">
        <v>4127</v>
      </c>
      <c r="P54" s="97">
        <f t="shared" si="16"/>
        <v>0.8688421052631579</v>
      </c>
      <c r="Q54" s="98">
        <f t="shared" si="12"/>
        <v>0.9447026929658996</v>
      </c>
    </row>
    <row r="55" spans="1:17" ht="12">
      <c r="A55" s="6" t="s">
        <v>83</v>
      </c>
      <c r="B55" s="13">
        <v>2800</v>
      </c>
      <c r="C55" s="13">
        <v>2667</v>
      </c>
      <c r="D55" s="97">
        <f t="shared" si="11"/>
        <v>0.9525</v>
      </c>
      <c r="E55" s="13">
        <v>3010</v>
      </c>
      <c r="F55" s="13">
        <v>2850</v>
      </c>
      <c r="G55" s="97">
        <f t="shared" si="13"/>
        <v>0.946843853820598</v>
      </c>
      <c r="H55" s="13">
        <v>2940</v>
      </c>
      <c r="I55" s="13">
        <v>2738</v>
      </c>
      <c r="J55" s="97">
        <f t="shared" si="14"/>
        <v>0.9312925170068027</v>
      </c>
      <c r="K55" s="13">
        <v>2870</v>
      </c>
      <c r="L55" s="13">
        <v>2652</v>
      </c>
      <c r="M55" s="97">
        <f t="shared" si="15"/>
        <v>0.9240418118466899</v>
      </c>
      <c r="N55" s="13">
        <v>2388</v>
      </c>
      <c r="O55" s="13">
        <v>2344</v>
      </c>
      <c r="P55" s="97">
        <f t="shared" si="16"/>
        <v>0.981574539363484</v>
      </c>
      <c r="Q55" s="98">
        <f t="shared" si="12"/>
        <v>0.947250544407515</v>
      </c>
    </row>
    <row r="56" spans="1:17" ht="12">
      <c r="A56" s="6" t="s">
        <v>5</v>
      </c>
      <c r="B56" s="6">
        <v>630</v>
      </c>
      <c r="C56" s="6">
        <v>642</v>
      </c>
      <c r="D56" s="97">
        <f t="shared" si="11"/>
        <v>1.019047619047619</v>
      </c>
      <c r="E56" s="6">
        <v>665</v>
      </c>
      <c r="F56" s="6">
        <v>643</v>
      </c>
      <c r="G56" s="97">
        <f t="shared" si="13"/>
        <v>0.9669172932330827</v>
      </c>
      <c r="H56" s="6">
        <v>665</v>
      </c>
      <c r="I56" s="6">
        <v>605</v>
      </c>
      <c r="J56" s="97">
        <f t="shared" si="14"/>
        <v>0.9097744360902256</v>
      </c>
      <c r="K56" s="6">
        <v>620</v>
      </c>
      <c r="L56" s="6">
        <v>597</v>
      </c>
      <c r="M56" s="97">
        <f t="shared" si="15"/>
        <v>0.9629032258064516</v>
      </c>
      <c r="N56" s="6">
        <v>770</v>
      </c>
      <c r="O56" s="6">
        <v>684</v>
      </c>
      <c r="P56" s="97">
        <f t="shared" si="16"/>
        <v>0.8883116883116883</v>
      </c>
      <c r="Q56" s="98">
        <f t="shared" si="12"/>
        <v>0.9493908524978135</v>
      </c>
    </row>
    <row r="57" spans="1:17" ht="12">
      <c r="A57" s="6" t="s">
        <v>28</v>
      </c>
      <c r="B57" s="13">
        <v>1205</v>
      </c>
      <c r="C57" s="13">
        <v>1078</v>
      </c>
      <c r="D57" s="97">
        <f t="shared" si="11"/>
        <v>0.8946058091286307</v>
      </c>
      <c r="E57" s="13">
        <v>1045</v>
      </c>
      <c r="F57" s="6">
        <v>869</v>
      </c>
      <c r="G57" s="97">
        <f t="shared" si="13"/>
        <v>0.8315789473684211</v>
      </c>
      <c r="H57" s="6">
        <v>980</v>
      </c>
      <c r="I57" s="6">
        <v>894</v>
      </c>
      <c r="J57" s="97">
        <f t="shared" si="14"/>
        <v>0.9122448979591836</v>
      </c>
      <c r="K57" s="6">
        <v>945</v>
      </c>
      <c r="L57" s="6">
        <v>956</v>
      </c>
      <c r="M57" s="97">
        <f t="shared" si="15"/>
        <v>1.0116402116402117</v>
      </c>
      <c r="N57" s="6">
        <v>910</v>
      </c>
      <c r="O57" s="13">
        <v>1004</v>
      </c>
      <c r="P57" s="97">
        <f t="shared" si="16"/>
        <v>1.1032967032967034</v>
      </c>
      <c r="Q57" s="98">
        <f t="shared" si="12"/>
        <v>0.9506733138786302</v>
      </c>
    </row>
    <row r="58" spans="1:17" ht="12">
      <c r="A58" s="6" t="s">
        <v>37</v>
      </c>
      <c r="B58" s="6">
        <v>140</v>
      </c>
      <c r="C58" s="6">
        <v>126</v>
      </c>
      <c r="D58" s="97">
        <f t="shared" si="11"/>
        <v>0.9</v>
      </c>
      <c r="E58" s="6">
        <v>178</v>
      </c>
      <c r="F58" s="6">
        <v>149</v>
      </c>
      <c r="G58" s="97">
        <f t="shared" si="13"/>
        <v>0.8370786516853933</v>
      </c>
      <c r="H58" s="6">
        <v>140</v>
      </c>
      <c r="I58" s="6">
        <v>141</v>
      </c>
      <c r="J58" s="97">
        <f t="shared" si="14"/>
        <v>1.0071428571428571</v>
      </c>
      <c r="K58" s="6">
        <v>140</v>
      </c>
      <c r="L58" s="6">
        <v>137</v>
      </c>
      <c r="M58" s="97">
        <f t="shared" si="15"/>
        <v>0.9785714285714285</v>
      </c>
      <c r="N58" s="6">
        <v>140</v>
      </c>
      <c r="O58" s="6">
        <v>146</v>
      </c>
      <c r="P58" s="97">
        <f t="shared" si="16"/>
        <v>1.042857142857143</v>
      </c>
      <c r="Q58" s="98">
        <f t="shared" si="12"/>
        <v>0.9531300160513643</v>
      </c>
    </row>
    <row r="59" spans="1:17" ht="12">
      <c r="A59" s="6" t="s">
        <v>88</v>
      </c>
      <c r="B59" s="13">
        <v>4870</v>
      </c>
      <c r="C59" s="13">
        <v>4685</v>
      </c>
      <c r="D59" s="97">
        <f t="shared" si="11"/>
        <v>0.9620123203285421</v>
      </c>
      <c r="E59" s="13">
        <v>5910</v>
      </c>
      <c r="F59" s="13">
        <v>5677</v>
      </c>
      <c r="G59" s="97">
        <f t="shared" si="13"/>
        <v>0.9605752961082911</v>
      </c>
      <c r="H59" s="13">
        <v>7630</v>
      </c>
      <c r="I59" s="13">
        <v>7441</v>
      </c>
      <c r="J59" s="97">
        <f t="shared" si="14"/>
        <v>0.9752293577981651</v>
      </c>
      <c r="K59" s="13">
        <v>8790</v>
      </c>
      <c r="L59" s="13">
        <v>8351</v>
      </c>
      <c r="M59" s="97">
        <f t="shared" si="15"/>
        <v>0.9500568828213879</v>
      </c>
      <c r="N59" s="13">
        <v>9397</v>
      </c>
      <c r="O59" s="13">
        <v>8625</v>
      </c>
      <c r="P59" s="97">
        <f t="shared" si="16"/>
        <v>0.9178461211024795</v>
      </c>
      <c r="Q59" s="98">
        <f t="shared" si="12"/>
        <v>0.9531439956317731</v>
      </c>
    </row>
    <row r="60" spans="1:17" ht="12">
      <c r="A60" s="6" t="s">
        <v>91</v>
      </c>
      <c r="B60" s="13">
        <v>4680</v>
      </c>
      <c r="C60" s="13">
        <v>4505</v>
      </c>
      <c r="D60" s="97">
        <f t="shared" si="11"/>
        <v>0.9626068376068376</v>
      </c>
      <c r="E60" s="13">
        <v>4942</v>
      </c>
      <c r="F60" s="13">
        <v>4725</v>
      </c>
      <c r="G60" s="97">
        <f t="shared" si="13"/>
        <v>0.9560906515580736</v>
      </c>
      <c r="H60" s="13">
        <v>4997</v>
      </c>
      <c r="I60" s="13">
        <v>4734</v>
      </c>
      <c r="J60" s="97">
        <f t="shared" si="14"/>
        <v>0.9473684210526315</v>
      </c>
      <c r="K60" s="13">
        <v>5501</v>
      </c>
      <c r="L60" s="13">
        <v>5264</v>
      </c>
      <c r="M60" s="97">
        <f t="shared" si="15"/>
        <v>0.9569169241956008</v>
      </c>
      <c r="N60" s="13">
        <v>5763</v>
      </c>
      <c r="O60" s="13">
        <v>5465</v>
      </c>
      <c r="P60" s="97">
        <f t="shared" si="16"/>
        <v>0.94829082075308</v>
      </c>
      <c r="Q60" s="98">
        <f t="shared" si="12"/>
        <v>0.9542547310332447</v>
      </c>
    </row>
    <row r="61" spans="1:17" ht="12">
      <c r="A61" s="6" t="s">
        <v>22</v>
      </c>
      <c r="B61" s="13">
        <v>1155</v>
      </c>
      <c r="C61" s="13">
        <v>1072</v>
      </c>
      <c r="D61" s="97">
        <f t="shared" si="11"/>
        <v>0.9281385281385282</v>
      </c>
      <c r="E61" s="13">
        <v>1295</v>
      </c>
      <c r="F61" s="13">
        <v>1254</v>
      </c>
      <c r="G61" s="97">
        <f t="shared" si="13"/>
        <v>0.9683397683397683</v>
      </c>
      <c r="H61" s="13">
        <v>1130</v>
      </c>
      <c r="I61" s="13">
        <v>1158</v>
      </c>
      <c r="J61" s="97">
        <f t="shared" si="14"/>
        <v>1.024778761061947</v>
      </c>
      <c r="K61" s="13">
        <v>1128</v>
      </c>
      <c r="L61" s="13">
        <v>1093</v>
      </c>
      <c r="M61" s="97">
        <f t="shared" si="15"/>
        <v>0.9689716312056738</v>
      </c>
      <c r="N61" s="6">
        <v>980</v>
      </c>
      <c r="O61" s="6">
        <v>886</v>
      </c>
      <c r="P61" s="97">
        <f t="shared" si="16"/>
        <v>0.9040816326530612</v>
      </c>
      <c r="Q61" s="98">
        <f t="shared" si="12"/>
        <v>0.9588620642797956</v>
      </c>
    </row>
    <row r="62" spans="1:17" ht="12">
      <c r="A62" s="6" t="s">
        <v>84</v>
      </c>
      <c r="B62" s="13">
        <v>6020</v>
      </c>
      <c r="C62" s="13">
        <v>6016</v>
      </c>
      <c r="D62" s="97">
        <f t="shared" si="11"/>
        <v>0.9993355481727575</v>
      </c>
      <c r="E62" s="13">
        <v>6240</v>
      </c>
      <c r="F62" s="13">
        <v>6204</v>
      </c>
      <c r="G62" s="97">
        <f t="shared" si="13"/>
        <v>0.9942307692307693</v>
      </c>
      <c r="H62" s="13">
        <v>6375</v>
      </c>
      <c r="I62" s="13">
        <v>6121</v>
      </c>
      <c r="J62" s="97">
        <f t="shared" si="14"/>
        <v>0.960156862745098</v>
      </c>
      <c r="K62" s="13">
        <v>6490</v>
      </c>
      <c r="L62" s="13">
        <v>6089</v>
      </c>
      <c r="M62" s="97">
        <f t="shared" si="15"/>
        <v>0.9382126348228043</v>
      </c>
      <c r="N62" s="13">
        <v>6510</v>
      </c>
      <c r="O62" s="13">
        <v>6007</v>
      </c>
      <c r="P62" s="97">
        <f t="shared" si="16"/>
        <v>0.9227342549923195</v>
      </c>
      <c r="Q62" s="98">
        <f t="shared" si="12"/>
        <v>0.9629340139927498</v>
      </c>
    </row>
    <row r="63" spans="1:17" ht="12">
      <c r="A63" s="6" t="s">
        <v>90</v>
      </c>
      <c r="B63" s="13">
        <v>5630</v>
      </c>
      <c r="C63" s="13">
        <v>5463</v>
      </c>
      <c r="D63" s="97">
        <f t="shared" si="11"/>
        <v>0.9703374777975133</v>
      </c>
      <c r="E63" s="13">
        <v>5880</v>
      </c>
      <c r="F63" s="13">
        <v>5821</v>
      </c>
      <c r="G63" s="97">
        <f t="shared" si="13"/>
        <v>0.9899659863945578</v>
      </c>
      <c r="H63" s="13">
        <v>5920</v>
      </c>
      <c r="I63" s="13">
        <v>5976</v>
      </c>
      <c r="J63" s="97">
        <f t="shared" si="14"/>
        <v>1.0094594594594595</v>
      </c>
      <c r="K63" s="13">
        <v>6420</v>
      </c>
      <c r="L63" s="13">
        <v>6196</v>
      </c>
      <c r="M63" s="97">
        <f t="shared" si="15"/>
        <v>0.9651090342679127</v>
      </c>
      <c r="N63" s="13">
        <v>6200</v>
      </c>
      <c r="O63" s="13">
        <v>5507</v>
      </c>
      <c r="P63" s="97">
        <f t="shared" si="16"/>
        <v>0.8882258064516129</v>
      </c>
      <c r="Q63" s="98">
        <f t="shared" si="12"/>
        <v>0.9646195528742112</v>
      </c>
    </row>
    <row r="64" spans="1:17" ht="12">
      <c r="A64" s="6" t="s">
        <v>29</v>
      </c>
      <c r="B64" s="6">
        <v>835</v>
      </c>
      <c r="C64" s="6">
        <v>700</v>
      </c>
      <c r="D64" s="97">
        <f t="shared" si="11"/>
        <v>0.8383233532934131</v>
      </c>
      <c r="E64" s="6">
        <v>790</v>
      </c>
      <c r="F64" s="6">
        <v>835</v>
      </c>
      <c r="G64" s="97">
        <f t="shared" si="13"/>
        <v>1.0569620253164558</v>
      </c>
      <c r="H64" s="6">
        <v>860</v>
      </c>
      <c r="I64" s="6">
        <v>851</v>
      </c>
      <c r="J64" s="97">
        <f t="shared" si="14"/>
        <v>0.9895348837209302</v>
      </c>
      <c r="K64" s="6">
        <v>810</v>
      </c>
      <c r="L64" s="6">
        <v>886</v>
      </c>
      <c r="M64" s="97">
        <f t="shared" si="15"/>
        <v>1.0938271604938272</v>
      </c>
      <c r="N64" s="6">
        <v>790</v>
      </c>
      <c r="O64" s="6">
        <v>673</v>
      </c>
      <c r="P64" s="97">
        <f t="shared" si="16"/>
        <v>0.8518987341772152</v>
      </c>
      <c r="Q64" s="98">
        <f t="shared" si="12"/>
        <v>0.9661092314003683</v>
      </c>
    </row>
    <row r="65" spans="1:17" ht="12">
      <c r="A65" s="6" t="s">
        <v>87</v>
      </c>
      <c r="D65" s="97"/>
      <c r="G65" s="97"/>
      <c r="J65" s="97"/>
      <c r="K65" s="13">
        <v>1388</v>
      </c>
      <c r="L65" s="13">
        <v>1397</v>
      </c>
      <c r="M65" s="97">
        <f t="shared" si="15"/>
        <v>1.0064841498559078</v>
      </c>
      <c r="N65" s="13">
        <v>1648</v>
      </c>
      <c r="O65" s="13">
        <v>1551</v>
      </c>
      <c r="P65" s="97">
        <f t="shared" si="16"/>
        <v>0.9411407766990292</v>
      </c>
      <c r="Q65" s="98">
        <f t="shared" si="12"/>
        <v>0.9738124632774685</v>
      </c>
    </row>
    <row r="66" spans="1:17" ht="12">
      <c r="A66" s="6" t="s">
        <v>89</v>
      </c>
      <c r="B66" s="13">
        <v>3635</v>
      </c>
      <c r="C66" s="13">
        <v>3542</v>
      </c>
      <c r="D66" s="97">
        <f aca="true" t="shared" si="17" ref="D66:D78">(C66/B66)</f>
        <v>0.9744154057771665</v>
      </c>
      <c r="E66" s="13">
        <v>3565</v>
      </c>
      <c r="F66" s="13">
        <v>3488</v>
      </c>
      <c r="G66" s="97">
        <f aca="true" t="shared" si="18" ref="G66:G78">(F66/E66)</f>
        <v>0.9784011220196354</v>
      </c>
      <c r="H66" s="13">
        <v>3760</v>
      </c>
      <c r="I66" s="13">
        <v>3691</v>
      </c>
      <c r="J66" s="97">
        <f aca="true" t="shared" si="19" ref="J66:J78">(I66/H66)</f>
        <v>0.9816489361702128</v>
      </c>
      <c r="K66" s="13">
        <v>3620</v>
      </c>
      <c r="L66" s="13">
        <v>3794</v>
      </c>
      <c r="M66" s="97">
        <f t="shared" si="15"/>
        <v>1.0480662983425415</v>
      </c>
      <c r="N66" s="13">
        <v>3192</v>
      </c>
      <c r="O66" s="13">
        <v>2858</v>
      </c>
      <c r="P66" s="97">
        <f t="shared" si="16"/>
        <v>0.8953634085213033</v>
      </c>
      <c r="Q66" s="98">
        <f t="shared" si="12"/>
        <v>0.9755790341661719</v>
      </c>
    </row>
    <row r="67" spans="1:17" ht="12">
      <c r="A67" s="6" t="s">
        <v>42</v>
      </c>
      <c r="B67" s="13">
        <v>5640</v>
      </c>
      <c r="C67" s="13">
        <v>5502</v>
      </c>
      <c r="D67" s="97">
        <f t="shared" si="17"/>
        <v>0.975531914893617</v>
      </c>
      <c r="E67" s="13">
        <v>5590</v>
      </c>
      <c r="F67" s="13">
        <v>5472</v>
      </c>
      <c r="G67" s="97">
        <f t="shared" si="18"/>
        <v>0.9788908765652952</v>
      </c>
      <c r="H67" s="13">
        <v>5510</v>
      </c>
      <c r="I67" s="13">
        <v>5419</v>
      </c>
      <c r="J67" s="97">
        <f t="shared" si="19"/>
        <v>0.9834845735027223</v>
      </c>
      <c r="K67" s="13">
        <v>5445</v>
      </c>
      <c r="L67" s="13">
        <v>5390</v>
      </c>
      <c r="M67" s="97">
        <f t="shared" si="15"/>
        <v>0.98989898989899</v>
      </c>
      <c r="N67" s="13">
        <v>5410</v>
      </c>
      <c r="O67" s="13">
        <v>5182</v>
      </c>
      <c r="P67" s="97">
        <f t="shared" si="16"/>
        <v>0.9578558225508318</v>
      </c>
      <c r="Q67" s="98">
        <f>AVERAGE(D67,G67,J67,M67,P67)</f>
        <v>0.9771324354822912</v>
      </c>
    </row>
    <row r="68" spans="1:17" ht="12">
      <c r="A68" s="6" t="s">
        <v>12</v>
      </c>
      <c r="B68" s="13">
        <v>12460</v>
      </c>
      <c r="C68" s="13">
        <v>12547</v>
      </c>
      <c r="D68" s="97">
        <f t="shared" si="17"/>
        <v>1.0069823434991974</v>
      </c>
      <c r="E68" s="13">
        <v>13159</v>
      </c>
      <c r="F68" s="13">
        <v>12951</v>
      </c>
      <c r="G68" s="97">
        <f t="shared" si="18"/>
        <v>0.9841933277604681</v>
      </c>
      <c r="H68" s="13">
        <v>13787</v>
      </c>
      <c r="I68" s="13">
        <v>13590</v>
      </c>
      <c r="J68" s="97">
        <f t="shared" si="19"/>
        <v>0.9857111771959092</v>
      </c>
      <c r="K68" s="13">
        <v>13734</v>
      </c>
      <c r="L68" s="13">
        <v>13242</v>
      </c>
      <c r="M68" s="97">
        <f t="shared" si="15"/>
        <v>0.9641764962865881</v>
      </c>
      <c r="N68" s="13">
        <v>13308</v>
      </c>
      <c r="O68" s="13">
        <v>12596</v>
      </c>
      <c r="P68" s="97">
        <f t="shared" si="16"/>
        <v>0.9464983468590321</v>
      </c>
      <c r="Q68" s="98">
        <f>AVERAGE(D68,G68,J68,M68,P68)</f>
        <v>0.977512338320239</v>
      </c>
    </row>
    <row r="69" spans="1:17" ht="12">
      <c r="A69" s="6" t="s">
        <v>3</v>
      </c>
      <c r="B69" s="13">
        <v>2285</v>
      </c>
      <c r="C69" s="13">
        <v>2303</v>
      </c>
      <c r="D69" s="97">
        <f t="shared" si="17"/>
        <v>1.0078774617067834</v>
      </c>
      <c r="E69" s="13">
        <v>2198</v>
      </c>
      <c r="F69" s="13">
        <v>2314</v>
      </c>
      <c r="G69" s="97">
        <f t="shared" si="18"/>
        <v>1.0527752502274794</v>
      </c>
      <c r="H69" s="13">
        <v>2210</v>
      </c>
      <c r="I69" s="13">
        <v>2266</v>
      </c>
      <c r="J69" s="97">
        <f t="shared" si="19"/>
        <v>1.025339366515837</v>
      </c>
      <c r="K69" s="13">
        <v>2126</v>
      </c>
      <c r="L69" s="13">
        <v>2044</v>
      </c>
      <c r="M69" s="97">
        <f t="shared" si="15"/>
        <v>0.9614299153339605</v>
      </c>
      <c r="N69" s="13">
        <v>2050</v>
      </c>
      <c r="O69" s="13">
        <v>1836</v>
      </c>
      <c r="P69" s="97">
        <f t="shared" si="16"/>
        <v>0.895609756097561</v>
      </c>
      <c r="Q69" s="98">
        <f>AVERAGE(D69,G69,J69,M69,P69)</f>
        <v>0.9886063499763242</v>
      </c>
    </row>
    <row r="70" spans="1:17" ht="12">
      <c r="A70" s="6" t="s">
        <v>11</v>
      </c>
      <c r="B70" s="13">
        <v>6176</v>
      </c>
      <c r="C70" s="13">
        <v>6209</v>
      </c>
      <c r="D70" s="97">
        <f t="shared" si="17"/>
        <v>1.0053432642487046</v>
      </c>
      <c r="E70" s="13">
        <v>6288</v>
      </c>
      <c r="F70" s="13">
        <v>6370</v>
      </c>
      <c r="G70" s="97">
        <f t="shared" si="18"/>
        <v>1.0130407124681935</v>
      </c>
      <c r="H70" s="13">
        <v>6420</v>
      </c>
      <c r="I70" s="13">
        <v>6682</v>
      </c>
      <c r="J70" s="97">
        <f t="shared" si="19"/>
        <v>1.040809968847352</v>
      </c>
      <c r="K70" s="13">
        <v>6435</v>
      </c>
      <c r="L70" s="13">
        <v>6465</v>
      </c>
      <c r="M70" s="97">
        <f t="shared" si="15"/>
        <v>1.0046620046620047</v>
      </c>
      <c r="N70" s="13">
        <v>6370</v>
      </c>
      <c r="O70" s="13">
        <v>6162</v>
      </c>
      <c r="P70" s="97">
        <f t="shared" si="16"/>
        <v>0.9673469387755103</v>
      </c>
      <c r="Q70" s="98">
        <f>AVERAGE(D70,G70,J70,M70,P70)</f>
        <v>1.006240577800353</v>
      </c>
    </row>
    <row r="71" spans="1:17" ht="12">
      <c r="A71" s="6" t="s">
        <v>92</v>
      </c>
      <c r="B71" s="13">
        <v>4458</v>
      </c>
      <c r="C71" s="13">
        <v>4576</v>
      </c>
      <c r="D71" s="97">
        <f t="shared" si="17"/>
        <v>1.0264692687303725</v>
      </c>
      <c r="E71" s="13">
        <v>4496</v>
      </c>
      <c r="F71" s="13">
        <v>4421</v>
      </c>
      <c r="G71" s="97">
        <f t="shared" si="18"/>
        <v>0.9833185053380783</v>
      </c>
      <c r="H71" s="13">
        <v>4361</v>
      </c>
      <c r="I71" s="13">
        <v>4244</v>
      </c>
      <c r="J71" s="97">
        <f t="shared" si="19"/>
        <v>0.9731712909883055</v>
      </c>
      <c r="K71" s="13">
        <v>4081</v>
      </c>
      <c r="L71" s="13">
        <v>4212</v>
      </c>
      <c r="M71" s="97">
        <f t="shared" si="15"/>
        <v>1.032099975496202</v>
      </c>
      <c r="N71" s="13">
        <v>3949</v>
      </c>
      <c r="O71" s="13">
        <v>4089</v>
      </c>
      <c r="P71" s="97">
        <f t="shared" si="16"/>
        <v>1.0354520131678906</v>
      </c>
      <c r="Q71" s="98">
        <f>AVERAGE(D71,G71,J71,M71,P71)</f>
        <v>1.0101022107441697</v>
      </c>
    </row>
    <row r="72" spans="1:17" ht="12">
      <c r="A72" s="6" t="s">
        <v>76</v>
      </c>
      <c r="B72" s="6">
        <v>485</v>
      </c>
      <c r="C72" s="6">
        <v>800</v>
      </c>
      <c r="D72" s="97">
        <f t="shared" si="17"/>
        <v>1.6494845360824741</v>
      </c>
      <c r="E72" s="6">
        <v>670</v>
      </c>
      <c r="F72" s="6">
        <v>742</v>
      </c>
      <c r="G72" s="97">
        <f t="shared" si="18"/>
        <v>1.1074626865671642</v>
      </c>
      <c r="H72" s="6">
        <v>115</v>
      </c>
      <c r="I72" s="6">
        <v>102</v>
      </c>
      <c r="J72" s="97">
        <f t="shared" si="19"/>
        <v>0.8869565217391304</v>
      </c>
      <c r="K72" s="6">
        <v>85</v>
      </c>
      <c r="L72" s="6">
        <v>61</v>
      </c>
      <c r="M72" s="97">
        <f t="shared" si="15"/>
        <v>0.7176470588235294</v>
      </c>
      <c r="N72" s="6">
        <v>110</v>
      </c>
      <c r="O72" s="6">
        <v>83</v>
      </c>
      <c r="P72" s="97">
        <f t="shared" si="16"/>
        <v>0.7545454545454545</v>
      </c>
      <c r="Q72" s="98">
        <f>AVERAGE(D72,G72,J72,M72,P72)</f>
        <v>1.0232192515515508</v>
      </c>
    </row>
    <row r="73" spans="1:17" ht="12">
      <c r="A73" s="6" t="s">
        <v>93</v>
      </c>
      <c r="B73" s="13">
        <v>1795</v>
      </c>
      <c r="C73" s="13">
        <v>2091</v>
      </c>
      <c r="D73" s="97">
        <f t="shared" si="17"/>
        <v>1.1649025069637884</v>
      </c>
      <c r="E73" s="13">
        <v>1395</v>
      </c>
      <c r="F73" s="13">
        <v>1582</v>
      </c>
      <c r="G73" s="97">
        <f t="shared" si="18"/>
        <v>1.1340501792114694</v>
      </c>
      <c r="H73" s="13">
        <v>1210</v>
      </c>
      <c r="I73" s="13">
        <v>1230</v>
      </c>
      <c r="J73" s="97">
        <f t="shared" si="19"/>
        <v>1.0165289256198347</v>
      </c>
      <c r="K73" s="13">
        <v>1280</v>
      </c>
      <c r="L73" s="13">
        <v>1237</v>
      </c>
      <c r="M73" s="97">
        <f t="shared" si="15"/>
        <v>0.96640625</v>
      </c>
      <c r="N73" s="13">
        <v>1185</v>
      </c>
      <c r="O73" s="13">
        <v>1154</v>
      </c>
      <c r="P73" s="97">
        <f t="shared" si="16"/>
        <v>0.9738396624472574</v>
      </c>
      <c r="Q73" s="98">
        <f>AVERAGE(D73,G73,J73,M73,P73)</f>
        <v>1.05114550484847</v>
      </c>
    </row>
    <row r="74" spans="1:17" ht="12">
      <c r="A74" s="6" t="s">
        <v>35</v>
      </c>
      <c r="B74" s="13">
        <v>2145</v>
      </c>
      <c r="C74" s="13">
        <v>2509</v>
      </c>
      <c r="D74" s="97">
        <f t="shared" si="17"/>
        <v>1.1696969696969697</v>
      </c>
      <c r="E74" s="13">
        <v>2226</v>
      </c>
      <c r="F74" s="13">
        <v>2521</v>
      </c>
      <c r="G74" s="97">
        <f t="shared" si="18"/>
        <v>1.132524707996406</v>
      </c>
      <c r="H74" s="13">
        <v>2965</v>
      </c>
      <c r="I74" s="13">
        <v>3153</v>
      </c>
      <c r="J74" s="97">
        <f t="shared" si="19"/>
        <v>1.063406408094435</v>
      </c>
      <c r="K74" s="13">
        <v>2983</v>
      </c>
      <c r="L74" s="13">
        <v>3209</v>
      </c>
      <c r="M74" s="97">
        <f t="shared" si="15"/>
        <v>1.0757626550452564</v>
      </c>
      <c r="N74" s="13">
        <v>2813</v>
      </c>
      <c r="O74" s="13">
        <v>2833</v>
      </c>
      <c r="P74" s="97">
        <f t="shared" si="16"/>
        <v>1.0071098471382864</v>
      </c>
      <c r="Q74" s="98">
        <f>AVERAGE(D74,G74,J74,M74,P74)</f>
        <v>1.0897001175942707</v>
      </c>
    </row>
    <row r="75" spans="1:17" ht="12">
      <c r="A75" s="6" t="s">
        <v>95</v>
      </c>
      <c r="B75" s="13">
        <v>4755</v>
      </c>
      <c r="C75" s="13">
        <v>5401</v>
      </c>
      <c r="D75" s="97">
        <f t="shared" si="17"/>
        <v>1.135856992639327</v>
      </c>
      <c r="E75" s="13">
        <v>5380</v>
      </c>
      <c r="F75" s="13">
        <v>6021</v>
      </c>
      <c r="G75" s="97">
        <f t="shared" si="18"/>
        <v>1.1191449814126393</v>
      </c>
      <c r="H75" s="13">
        <v>5910</v>
      </c>
      <c r="I75" s="13">
        <v>6487</v>
      </c>
      <c r="J75" s="97">
        <f t="shared" si="19"/>
        <v>1.0976311336717428</v>
      </c>
      <c r="K75" s="13">
        <v>6115</v>
      </c>
      <c r="L75" s="13">
        <v>6628</v>
      </c>
      <c r="M75" s="97">
        <f t="shared" si="15"/>
        <v>1.083892068683565</v>
      </c>
      <c r="N75" s="13">
        <v>6290</v>
      </c>
      <c r="O75" s="13">
        <v>6460</v>
      </c>
      <c r="P75" s="97">
        <f t="shared" si="16"/>
        <v>1.027027027027027</v>
      </c>
      <c r="Q75" s="98">
        <f>AVERAGE(D75,G75,J75,M75,P75)</f>
        <v>1.0927104406868602</v>
      </c>
    </row>
    <row r="76" spans="1:17" ht="12">
      <c r="A76" s="6" t="s">
        <v>94</v>
      </c>
      <c r="B76" s="6">
        <v>885</v>
      </c>
      <c r="C76" s="13">
        <v>1105</v>
      </c>
      <c r="D76" s="97">
        <f t="shared" si="17"/>
        <v>1.2485875706214689</v>
      </c>
      <c r="E76" s="6">
        <v>910</v>
      </c>
      <c r="F76" s="13">
        <v>1114</v>
      </c>
      <c r="G76" s="97">
        <f t="shared" si="18"/>
        <v>1.2241758241758243</v>
      </c>
      <c r="H76" s="6">
        <v>930</v>
      </c>
      <c r="I76" s="13">
        <v>1018</v>
      </c>
      <c r="J76" s="97">
        <f t="shared" si="19"/>
        <v>1.0946236559139786</v>
      </c>
      <c r="K76" s="6">
        <v>128</v>
      </c>
      <c r="L76" s="6">
        <v>111</v>
      </c>
      <c r="M76" s="97">
        <f t="shared" si="15"/>
        <v>0.8671875</v>
      </c>
      <c r="P76" s="97"/>
      <c r="Q76" s="98">
        <f>AVERAGE(D76,G76,J76,M76,P76)</f>
        <v>1.108643637677818</v>
      </c>
    </row>
    <row r="77" spans="1:17" ht="12">
      <c r="A77" s="6" t="s">
        <v>44</v>
      </c>
      <c r="B77" s="6">
        <v>175</v>
      </c>
      <c r="C77" s="6">
        <v>184</v>
      </c>
      <c r="D77" s="97">
        <f t="shared" si="17"/>
        <v>1.0514285714285714</v>
      </c>
      <c r="E77" s="6">
        <v>175</v>
      </c>
      <c r="F77" s="6">
        <v>173</v>
      </c>
      <c r="G77" s="97">
        <f t="shared" si="18"/>
        <v>0.9885714285714285</v>
      </c>
      <c r="H77" s="6">
        <v>175</v>
      </c>
      <c r="I77" s="6">
        <v>207</v>
      </c>
      <c r="J77" s="97">
        <f t="shared" si="19"/>
        <v>1.1828571428571428</v>
      </c>
      <c r="K77" s="6">
        <v>175</v>
      </c>
      <c r="L77" s="6">
        <v>221</v>
      </c>
      <c r="M77" s="97">
        <f t="shared" si="15"/>
        <v>1.262857142857143</v>
      </c>
      <c r="N77" s="6">
        <v>210</v>
      </c>
      <c r="O77" s="6">
        <v>230</v>
      </c>
      <c r="P77" s="97">
        <f>(O77/N77)</f>
        <v>1.0952380952380953</v>
      </c>
      <c r="Q77" s="98">
        <f>AVERAGE(D77,G77,J77,M77,P77)</f>
        <v>1.1161904761904762</v>
      </c>
    </row>
    <row r="78" spans="1:17" ht="12">
      <c r="A78" s="6" t="s">
        <v>33</v>
      </c>
      <c r="B78" s="13">
        <v>1320</v>
      </c>
      <c r="C78" s="13">
        <v>1674</v>
      </c>
      <c r="D78" s="97">
        <f t="shared" si="17"/>
        <v>1.268181818181818</v>
      </c>
      <c r="E78" s="13">
        <v>1260</v>
      </c>
      <c r="F78" s="13">
        <v>1579</v>
      </c>
      <c r="G78" s="97">
        <f t="shared" si="18"/>
        <v>1.2531746031746032</v>
      </c>
      <c r="H78" s="13">
        <v>1170</v>
      </c>
      <c r="I78" s="13">
        <v>1560</v>
      </c>
      <c r="J78" s="97">
        <f t="shared" si="19"/>
        <v>1.3333333333333333</v>
      </c>
      <c r="K78" s="13">
        <v>1200</v>
      </c>
      <c r="L78" s="13">
        <v>1595</v>
      </c>
      <c r="M78" s="97">
        <f t="shared" si="15"/>
        <v>1.3291666666666666</v>
      </c>
      <c r="N78" s="13">
        <v>1215</v>
      </c>
      <c r="O78" s="13">
        <v>1611</v>
      </c>
      <c r="P78" s="97">
        <f>(O78/N78)</f>
        <v>1.325925925925926</v>
      </c>
      <c r="Q78" s="98">
        <f>AVERAGE(D78,G78,J78,M78,P78)</f>
        <v>1.3019564694564694</v>
      </c>
    </row>
  </sheetData>
  <sheetProtection/>
  <mergeCells count="5"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O13" sqref="O13"/>
    </sheetView>
  </sheetViews>
  <sheetFormatPr defaultColWidth="8.8515625" defaultRowHeight="12.75" outlineLevelCol="1"/>
  <cols>
    <col min="1" max="1" width="8.8515625" style="6" customWidth="1"/>
    <col min="2" max="2" width="10.421875" style="14" hidden="1" customWidth="1" outlineLevel="1"/>
    <col min="3" max="3" width="8.8515625" style="6" customWidth="1" collapsed="1"/>
    <col min="4" max="4" width="10.421875" style="14" hidden="1" customWidth="1" outlineLevel="1"/>
    <col min="5" max="5" width="8.8515625" style="6" customWidth="1" collapsed="1"/>
    <col min="6" max="6" width="10.421875" style="14" hidden="1" customWidth="1" outlineLevel="1"/>
    <col min="7" max="7" width="8.8515625" style="6" customWidth="1" collapsed="1"/>
    <col min="8" max="8" width="10.421875" style="14" hidden="1" customWidth="1" outlineLevel="1"/>
    <col min="9" max="9" width="8.8515625" style="6" customWidth="1" collapsed="1"/>
    <col min="10" max="10" width="10.421875" style="14" hidden="1" customWidth="1" outlineLevel="1"/>
    <col min="11" max="11" width="8.8515625" style="6" customWidth="1" collapsed="1"/>
    <col min="12" max="16384" width="8.8515625" style="6" customWidth="1"/>
  </cols>
  <sheetData>
    <row r="1" spans="2:13" ht="12">
      <c r="B1" s="121" t="s">
        <v>48</v>
      </c>
      <c r="C1" s="121"/>
      <c r="D1" s="121" t="s">
        <v>49</v>
      </c>
      <c r="E1" s="121"/>
      <c r="F1" s="121" t="s">
        <v>50</v>
      </c>
      <c r="G1" s="121"/>
      <c r="H1" s="121" t="s">
        <v>51</v>
      </c>
      <c r="I1" s="121"/>
      <c r="J1" s="121" t="s">
        <v>52</v>
      </c>
      <c r="K1" s="121"/>
      <c r="L1" s="99" t="s">
        <v>47</v>
      </c>
      <c r="M1" s="100"/>
    </row>
    <row r="2" spans="1:13" ht="12">
      <c r="A2" s="12"/>
      <c r="B2" s="122" t="s">
        <v>99</v>
      </c>
      <c r="C2" s="122"/>
      <c r="D2" s="122" t="s">
        <v>99</v>
      </c>
      <c r="E2" s="122"/>
      <c r="F2" s="122" t="s">
        <v>99</v>
      </c>
      <c r="G2" s="122"/>
      <c r="H2" s="122" t="s">
        <v>99</v>
      </c>
      <c r="I2" s="122"/>
      <c r="J2" s="122" t="s">
        <v>99</v>
      </c>
      <c r="K2" s="122"/>
      <c r="L2" s="101" t="s">
        <v>99</v>
      </c>
      <c r="M2" s="102"/>
    </row>
    <row r="3" spans="1:14" ht="12.75" thickBot="1">
      <c r="A3" s="7"/>
      <c r="B3" s="76" t="s">
        <v>100</v>
      </c>
      <c r="C3" s="103" t="s">
        <v>101</v>
      </c>
      <c r="D3" s="76" t="s">
        <v>100</v>
      </c>
      <c r="E3" s="103" t="s">
        <v>101</v>
      </c>
      <c r="F3" s="76" t="s">
        <v>100</v>
      </c>
      <c r="G3" s="103" t="s">
        <v>101</v>
      </c>
      <c r="H3" s="76" t="s">
        <v>100</v>
      </c>
      <c r="I3" s="103" t="s">
        <v>101</v>
      </c>
      <c r="J3" s="76" t="s">
        <v>100</v>
      </c>
      <c r="K3" s="103" t="s">
        <v>101</v>
      </c>
      <c r="L3" s="104" t="s">
        <v>101</v>
      </c>
      <c r="M3" s="105"/>
      <c r="N3" s="6" t="s">
        <v>102</v>
      </c>
    </row>
    <row r="4" spans="1:17" ht="12.75" thickTop="1">
      <c r="A4" s="6" t="s">
        <v>16</v>
      </c>
      <c r="B4" s="14">
        <v>361</v>
      </c>
      <c r="C4" s="106">
        <v>0.55</v>
      </c>
      <c r="D4" s="14">
        <v>332</v>
      </c>
      <c r="E4" s="106">
        <v>0.53</v>
      </c>
      <c r="F4" s="14">
        <v>349</v>
      </c>
      <c r="G4" s="106">
        <v>0.56</v>
      </c>
      <c r="H4" s="14">
        <v>116</v>
      </c>
      <c r="I4" s="106">
        <v>0.49</v>
      </c>
      <c r="J4" s="14">
        <v>67</v>
      </c>
      <c r="K4" s="106">
        <v>0.85</v>
      </c>
      <c r="L4" s="98">
        <f aca="true" t="shared" si="0" ref="L4:L35">AVERAGE(C4,E4,G4,I4,K4)</f>
        <v>0.596</v>
      </c>
      <c r="M4" s="107"/>
      <c r="N4" s="6" t="s">
        <v>103</v>
      </c>
      <c r="O4" s="107"/>
      <c r="Q4" s="107"/>
    </row>
    <row r="5" spans="1:17" ht="12">
      <c r="A5" s="6" t="s">
        <v>73</v>
      </c>
      <c r="B5" s="14">
        <v>1233</v>
      </c>
      <c r="C5" s="106">
        <v>0.62</v>
      </c>
      <c r="D5" s="14">
        <v>1359</v>
      </c>
      <c r="E5" s="106">
        <v>0.66</v>
      </c>
      <c r="F5" s="14">
        <v>1275</v>
      </c>
      <c r="G5" s="106">
        <v>0.58</v>
      </c>
      <c r="H5" s="14">
        <v>1492</v>
      </c>
      <c r="I5" s="106">
        <v>0.64</v>
      </c>
      <c r="J5" s="14">
        <v>1366</v>
      </c>
      <c r="K5" s="106">
        <v>0.64</v>
      </c>
      <c r="L5" s="98">
        <f t="shared" si="0"/>
        <v>0.628</v>
      </c>
      <c r="M5" s="107"/>
      <c r="N5" s="6" t="s">
        <v>104</v>
      </c>
      <c r="O5" s="107"/>
      <c r="Q5" s="107"/>
    </row>
    <row r="6" spans="1:17" ht="12">
      <c r="A6" s="6" t="s">
        <v>45</v>
      </c>
      <c r="B6" s="14">
        <v>80</v>
      </c>
      <c r="C6" s="106">
        <v>0.59</v>
      </c>
      <c r="D6" s="14">
        <v>105</v>
      </c>
      <c r="E6" s="106">
        <v>0.67</v>
      </c>
      <c r="F6" s="14">
        <v>71</v>
      </c>
      <c r="G6" s="106">
        <v>0.62</v>
      </c>
      <c r="H6" s="14">
        <v>330</v>
      </c>
      <c r="I6" s="106">
        <v>0.64</v>
      </c>
      <c r="J6" s="14">
        <v>317</v>
      </c>
      <c r="K6" s="106">
        <v>0.63</v>
      </c>
      <c r="L6" s="98">
        <f t="shared" si="0"/>
        <v>0.63</v>
      </c>
      <c r="M6" s="107"/>
      <c r="O6" s="107"/>
      <c r="Q6" s="107"/>
    </row>
    <row r="7" spans="1:17" ht="12">
      <c r="A7" s="6" t="s">
        <v>85</v>
      </c>
      <c r="B7" s="14">
        <v>14161</v>
      </c>
      <c r="C7" s="106">
        <v>0.64</v>
      </c>
      <c r="D7" s="14">
        <v>14887</v>
      </c>
      <c r="E7" s="106">
        <v>0.64</v>
      </c>
      <c r="F7" s="14">
        <v>15335</v>
      </c>
      <c r="G7" s="106">
        <v>0.64</v>
      </c>
      <c r="H7" s="14">
        <v>14977</v>
      </c>
      <c r="I7" s="106">
        <v>0.65</v>
      </c>
      <c r="J7" s="14">
        <v>14750</v>
      </c>
      <c r="K7" s="106">
        <v>0.65</v>
      </c>
      <c r="L7" s="98">
        <f t="shared" si="0"/>
        <v>0.6439999999999999</v>
      </c>
      <c r="M7" s="107"/>
      <c r="O7" s="107"/>
      <c r="Q7" s="107"/>
    </row>
    <row r="8" spans="1:17" ht="12">
      <c r="A8" s="6" t="s">
        <v>74</v>
      </c>
      <c r="B8" s="14">
        <v>4314</v>
      </c>
      <c r="C8" s="106">
        <v>0.66</v>
      </c>
      <c r="D8" s="14">
        <v>4092</v>
      </c>
      <c r="E8" s="106">
        <v>0.66</v>
      </c>
      <c r="F8" s="14">
        <v>4122</v>
      </c>
      <c r="G8" s="106">
        <v>0.67</v>
      </c>
      <c r="H8" s="14">
        <v>3866</v>
      </c>
      <c r="I8" s="106">
        <v>0.7</v>
      </c>
      <c r="J8" s="14">
        <v>3453</v>
      </c>
      <c r="K8" s="106">
        <v>0.73</v>
      </c>
      <c r="L8" s="98">
        <f t="shared" si="0"/>
        <v>0.684</v>
      </c>
      <c r="M8" s="107"/>
      <c r="O8" s="107"/>
      <c r="Q8" s="107"/>
    </row>
    <row r="9" spans="1:17" ht="12">
      <c r="A9" s="6" t="s">
        <v>38</v>
      </c>
      <c r="B9" s="14">
        <v>342</v>
      </c>
      <c r="C9" s="106">
        <v>0.72</v>
      </c>
      <c r="D9" s="14">
        <v>315</v>
      </c>
      <c r="E9" s="106">
        <v>0.67</v>
      </c>
      <c r="F9" s="14">
        <v>288</v>
      </c>
      <c r="G9" s="106">
        <v>0.71</v>
      </c>
      <c r="H9" s="14">
        <v>275</v>
      </c>
      <c r="I9" s="106">
        <v>0.64</v>
      </c>
      <c r="J9" s="14">
        <v>275</v>
      </c>
      <c r="K9" s="106">
        <v>0.69</v>
      </c>
      <c r="L9" s="98">
        <f t="shared" si="0"/>
        <v>0.686</v>
      </c>
      <c r="M9" s="107"/>
      <c r="O9" s="107"/>
      <c r="Q9" s="107"/>
    </row>
    <row r="10" spans="1:17" ht="12">
      <c r="A10" s="6" t="s">
        <v>36</v>
      </c>
      <c r="B10" s="14">
        <v>379</v>
      </c>
      <c r="C10" s="106">
        <v>0.72</v>
      </c>
      <c r="D10" s="14">
        <v>443</v>
      </c>
      <c r="E10" s="106">
        <v>0.68</v>
      </c>
      <c r="F10" s="14">
        <v>430</v>
      </c>
      <c r="G10" s="106">
        <v>0.69</v>
      </c>
      <c r="H10" s="14">
        <v>346</v>
      </c>
      <c r="I10" s="106">
        <v>0.71</v>
      </c>
      <c r="J10" s="14">
        <v>341</v>
      </c>
      <c r="K10" s="106">
        <v>0.65</v>
      </c>
      <c r="L10" s="98">
        <f t="shared" si="0"/>
        <v>0.69</v>
      </c>
      <c r="M10" s="107"/>
      <c r="O10" s="107"/>
      <c r="Q10" s="107"/>
    </row>
    <row r="11" spans="1:17" ht="12">
      <c r="A11" s="6" t="s">
        <v>90</v>
      </c>
      <c r="B11" s="14">
        <v>3811</v>
      </c>
      <c r="C11" s="106">
        <v>0.7</v>
      </c>
      <c r="D11" s="14">
        <v>4023</v>
      </c>
      <c r="E11" s="106">
        <v>0.69</v>
      </c>
      <c r="F11" s="14">
        <v>4245</v>
      </c>
      <c r="G11" s="106">
        <v>0.71</v>
      </c>
      <c r="H11" s="14">
        <v>4390</v>
      </c>
      <c r="I11" s="106">
        <v>0.71</v>
      </c>
      <c r="J11" s="14">
        <v>3928</v>
      </c>
      <c r="K11" s="106">
        <v>0.71</v>
      </c>
      <c r="L11" s="98">
        <f t="shared" si="0"/>
        <v>0.704</v>
      </c>
      <c r="M11" s="107"/>
      <c r="O11" s="107"/>
      <c r="Q11" s="107"/>
    </row>
    <row r="12" spans="1:17" ht="12">
      <c r="A12" s="6" t="s">
        <v>26</v>
      </c>
      <c r="B12" s="14">
        <v>101</v>
      </c>
      <c r="C12" s="106">
        <v>0.8</v>
      </c>
      <c r="D12" s="14">
        <v>88</v>
      </c>
      <c r="E12" s="106">
        <v>0.71</v>
      </c>
      <c r="F12" s="14">
        <v>93</v>
      </c>
      <c r="G12" s="106">
        <v>0.62</v>
      </c>
      <c r="H12" s="14">
        <v>102</v>
      </c>
      <c r="I12" s="106">
        <v>0.78</v>
      </c>
      <c r="J12" s="14">
        <v>78</v>
      </c>
      <c r="K12" s="106">
        <v>0.64</v>
      </c>
      <c r="L12" s="98">
        <f t="shared" si="0"/>
        <v>0.7100000000000001</v>
      </c>
      <c r="M12" s="107"/>
      <c r="O12" s="107"/>
      <c r="Q12" s="107"/>
    </row>
    <row r="13" spans="1:17" ht="12">
      <c r="A13" s="6" t="s">
        <v>8</v>
      </c>
      <c r="B13" s="14">
        <v>1644</v>
      </c>
      <c r="C13" s="106">
        <v>0.71</v>
      </c>
      <c r="D13" s="14">
        <v>1741</v>
      </c>
      <c r="E13" s="106">
        <v>0.72</v>
      </c>
      <c r="F13" s="14">
        <v>1892</v>
      </c>
      <c r="G13" s="106">
        <v>0.7</v>
      </c>
      <c r="H13" s="14">
        <v>1986</v>
      </c>
      <c r="I13" s="106">
        <v>0.7</v>
      </c>
      <c r="J13" s="14">
        <v>1783</v>
      </c>
      <c r="K13" s="106">
        <v>0.73</v>
      </c>
      <c r="L13" s="98">
        <f t="shared" si="0"/>
        <v>0.712</v>
      </c>
      <c r="M13" s="107"/>
      <c r="O13" s="107"/>
      <c r="Q13" s="107"/>
    </row>
    <row r="14" spans="1:17" ht="12">
      <c r="A14" s="6" t="s">
        <v>88</v>
      </c>
      <c r="B14" s="14">
        <v>3278</v>
      </c>
      <c r="C14" s="106">
        <v>0.7</v>
      </c>
      <c r="D14" s="14">
        <v>3988</v>
      </c>
      <c r="E14" s="106">
        <v>0.7</v>
      </c>
      <c r="F14" s="14">
        <v>5287</v>
      </c>
      <c r="G14" s="106">
        <v>0.71</v>
      </c>
      <c r="H14" s="14">
        <v>6046</v>
      </c>
      <c r="I14" s="106">
        <v>0.72</v>
      </c>
      <c r="J14" s="14">
        <v>6376</v>
      </c>
      <c r="K14" s="106">
        <v>0.74</v>
      </c>
      <c r="L14" s="98">
        <f t="shared" si="0"/>
        <v>0.7140000000000001</v>
      </c>
      <c r="M14" s="107"/>
      <c r="O14" s="107"/>
      <c r="Q14" s="107"/>
    </row>
    <row r="15" spans="1:17" ht="12">
      <c r="A15" s="6" t="s">
        <v>82</v>
      </c>
      <c r="B15" s="14">
        <v>1108</v>
      </c>
      <c r="C15" s="106">
        <v>0.72</v>
      </c>
      <c r="D15" s="14">
        <v>1285</v>
      </c>
      <c r="E15" s="106">
        <v>0.75</v>
      </c>
      <c r="F15" s="14">
        <v>1138</v>
      </c>
      <c r="G15" s="106">
        <v>0.73</v>
      </c>
      <c r="H15" s="14">
        <v>1036</v>
      </c>
      <c r="I15" s="106">
        <v>0.68</v>
      </c>
      <c r="J15" s="14">
        <v>1179</v>
      </c>
      <c r="K15" s="106">
        <v>0.69</v>
      </c>
      <c r="L15" s="98">
        <f t="shared" si="0"/>
        <v>0.7140000000000001</v>
      </c>
      <c r="M15" s="107"/>
      <c r="O15" s="107"/>
      <c r="Q15" s="107"/>
    </row>
    <row r="16" spans="1:17" ht="12">
      <c r="A16" s="6" t="s">
        <v>68</v>
      </c>
      <c r="B16" s="14">
        <v>2351</v>
      </c>
      <c r="C16" s="106">
        <v>0.67</v>
      </c>
      <c r="D16" s="14">
        <v>2438</v>
      </c>
      <c r="E16" s="106">
        <v>0.71</v>
      </c>
      <c r="F16" s="14">
        <v>2527</v>
      </c>
      <c r="G16" s="106">
        <v>0.72</v>
      </c>
      <c r="H16" s="14">
        <v>2559</v>
      </c>
      <c r="I16" s="106">
        <v>0.74</v>
      </c>
      <c r="J16" s="14">
        <v>2397</v>
      </c>
      <c r="K16" s="106">
        <v>0.74</v>
      </c>
      <c r="L16" s="98">
        <f t="shared" si="0"/>
        <v>0.716</v>
      </c>
      <c r="M16" s="107"/>
      <c r="O16" s="107"/>
      <c r="Q16" s="107"/>
    </row>
    <row r="17" spans="1:17" ht="12">
      <c r="A17" s="6" t="s">
        <v>71</v>
      </c>
      <c r="B17" s="14">
        <v>1118</v>
      </c>
      <c r="C17" s="106">
        <v>0.75</v>
      </c>
      <c r="D17" s="14">
        <v>1030</v>
      </c>
      <c r="E17" s="106">
        <v>0.74</v>
      </c>
      <c r="F17" s="14">
        <v>844</v>
      </c>
      <c r="G17" s="106">
        <v>0.71</v>
      </c>
      <c r="H17" s="14">
        <v>875</v>
      </c>
      <c r="I17" s="106">
        <v>0.72</v>
      </c>
      <c r="J17" s="14">
        <v>905</v>
      </c>
      <c r="K17" s="106">
        <v>0.71</v>
      </c>
      <c r="L17" s="98">
        <f t="shared" si="0"/>
        <v>0.726</v>
      </c>
      <c r="M17" s="107"/>
      <c r="O17" s="107"/>
      <c r="Q17" s="107"/>
    </row>
    <row r="18" spans="1:17" ht="12">
      <c r="A18" s="6" t="s">
        <v>4</v>
      </c>
      <c r="B18" s="14">
        <v>1408</v>
      </c>
      <c r="C18" s="106">
        <v>0.74</v>
      </c>
      <c r="D18" s="14">
        <v>564</v>
      </c>
      <c r="E18" s="106">
        <v>0.75</v>
      </c>
      <c r="F18" s="14">
        <v>461</v>
      </c>
      <c r="G18" s="106">
        <v>0.75</v>
      </c>
      <c r="H18" s="14">
        <v>46</v>
      </c>
      <c r="I18" s="106">
        <v>0.67</v>
      </c>
      <c r="K18" s="108"/>
      <c r="L18" s="98">
        <f t="shared" si="0"/>
        <v>0.7275</v>
      </c>
      <c r="M18" s="107"/>
      <c r="O18" s="107"/>
      <c r="Q18" s="107"/>
    </row>
    <row r="19" spans="1:17" ht="12">
      <c r="A19" s="6" t="s">
        <v>2</v>
      </c>
      <c r="B19" s="14">
        <v>1100</v>
      </c>
      <c r="C19" s="106">
        <v>0.72</v>
      </c>
      <c r="D19" s="14">
        <v>1185</v>
      </c>
      <c r="E19" s="106">
        <v>0.72</v>
      </c>
      <c r="F19" s="14">
        <v>1056</v>
      </c>
      <c r="G19" s="106">
        <v>0.69</v>
      </c>
      <c r="H19" s="14">
        <v>1157</v>
      </c>
      <c r="I19" s="106">
        <v>0.75</v>
      </c>
      <c r="J19" s="14">
        <v>1172</v>
      </c>
      <c r="K19" s="106">
        <v>0.76</v>
      </c>
      <c r="L19" s="98">
        <f t="shared" si="0"/>
        <v>0.728</v>
      </c>
      <c r="M19" s="107"/>
      <c r="O19" s="107"/>
      <c r="Q19" s="107"/>
    </row>
    <row r="20" spans="1:17" ht="12">
      <c r="A20" s="6" t="s">
        <v>41</v>
      </c>
      <c r="B20" s="14">
        <v>942</v>
      </c>
      <c r="C20" s="106">
        <v>0.73</v>
      </c>
      <c r="D20" s="14">
        <v>843</v>
      </c>
      <c r="E20" s="106">
        <v>0.72</v>
      </c>
      <c r="F20" s="14">
        <v>852</v>
      </c>
      <c r="G20" s="106">
        <v>0.71</v>
      </c>
      <c r="H20" s="14">
        <v>778</v>
      </c>
      <c r="I20" s="106">
        <v>0.73</v>
      </c>
      <c r="J20" s="14">
        <v>841</v>
      </c>
      <c r="K20" s="106">
        <v>0.75</v>
      </c>
      <c r="L20" s="98">
        <f t="shared" si="0"/>
        <v>0.728</v>
      </c>
      <c r="M20" s="107"/>
      <c r="O20" s="107"/>
      <c r="Q20" s="107"/>
    </row>
    <row r="21" spans="1:17" ht="12">
      <c r="A21" s="6" t="s">
        <v>72</v>
      </c>
      <c r="B21" s="14">
        <v>3799</v>
      </c>
      <c r="C21" s="106">
        <v>0.7</v>
      </c>
      <c r="D21" s="14">
        <v>3782</v>
      </c>
      <c r="E21" s="106">
        <v>0.73</v>
      </c>
      <c r="F21" s="14">
        <v>3503</v>
      </c>
      <c r="G21" s="106">
        <v>0.73</v>
      </c>
      <c r="H21" s="14">
        <v>3490</v>
      </c>
      <c r="I21" s="106">
        <v>0.75</v>
      </c>
      <c r="J21" s="14">
        <v>3673</v>
      </c>
      <c r="K21" s="106">
        <v>0.74</v>
      </c>
      <c r="L21" s="98">
        <f t="shared" si="0"/>
        <v>0.7300000000000001</v>
      </c>
      <c r="M21" s="107"/>
      <c r="O21" s="107"/>
      <c r="Q21" s="107"/>
    </row>
    <row r="22" spans="1:17" ht="12">
      <c r="A22" s="6" t="s">
        <v>5</v>
      </c>
      <c r="B22" s="14">
        <v>441</v>
      </c>
      <c r="C22" s="106">
        <v>0.69</v>
      </c>
      <c r="D22" s="14">
        <v>486</v>
      </c>
      <c r="E22" s="106">
        <v>0.76</v>
      </c>
      <c r="F22" s="14">
        <v>411</v>
      </c>
      <c r="G22" s="106">
        <v>0.68</v>
      </c>
      <c r="H22" s="14">
        <v>454</v>
      </c>
      <c r="I22" s="106">
        <v>0.76</v>
      </c>
      <c r="J22" s="14">
        <v>524</v>
      </c>
      <c r="K22" s="106">
        <v>0.77</v>
      </c>
      <c r="L22" s="98">
        <f t="shared" si="0"/>
        <v>0.732</v>
      </c>
      <c r="M22" s="107"/>
      <c r="O22" s="107"/>
      <c r="Q22" s="107"/>
    </row>
    <row r="23" spans="1:17" ht="12">
      <c r="A23" s="6" t="s">
        <v>14</v>
      </c>
      <c r="B23" s="14">
        <v>421</v>
      </c>
      <c r="C23" s="106">
        <v>0.75</v>
      </c>
      <c r="D23" s="14">
        <v>415</v>
      </c>
      <c r="E23" s="106">
        <v>0.72</v>
      </c>
      <c r="F23" s="14">
        <v>427</v>
      </c>
      <c r="G23" s="106">
        <v>0.7</v>
      </c>
      <c r="H23" s="14">
        <v>396</v>
      </c>
      <c r="I23" s="106">
        <v>0.74</v>
      </c>
      <c r="J23" s="14">
        <v>312</v>
      </c>
      <c r="K23" s="106">
        <v>0.76</v>
      </c>
      <c r="L23" s="98">
        <f t="shared" si="0"/>
        <v>0.734</v>
      </c>
      <c r="M23" s="107"/>
      <c r="O23" s="107"/>
      <c r="Q23" s="107"/>
    </row>
    <row r="24" spans="1:17" ht="12">
      <c r="A24" s="6" t="s">
        <v>80</v>
      </c>
      <c r="B24" s="14">
        <v>4393</v>
      </c>
      <c r="C24" s="106">
        <v>0.74</v>
      </c>
      <c r="D24" s="14">
        <v>4285</v>
      </c>
      <c r="E24" s="106">
        <v>0.74</v>
      </c>
      <c r="F24" s="14">
        <v>4165</v>
      </c>
      <c r="G24" s="106">
        <v>0.74</v>
      </c>
      <c r="H24" s="14">
        <v>3883</v>
      </c>
      <c r="I24" s="106">
        <v>0.73</v>
      </c>
      <c r="J24" s="14">
        <v>3812</v>
      </c>
      <c r="K24" s="106">
        <v>0.74</v>
      </c>
      <c r="L24" s="98">
        <f t="shared" si="0"/>
        <v>0.7379999999999999</v>
      </c>
      <c r="M24" s="107"/>
      <c r="O24" s="107"/>
      <c r="Q24" s="107"/>
    </row>
    <row r="25" spans="1:17" ht="12">
      <c r="A25" s="6" t="s">
        <v>25</v>
      </c>
      <c r="B25" s="14">
        <v>200</v>
      </c>
      <c r="C25" s="106">
        <v>0.62</v>
      </c>
      <c r="D25" s="14">
        <v>300</v>
      </c>
      <c r="E25" s="106">
        <v>0.74</v>
      </c>
      <c r="F25" s="14">
        <v>244</v>
      </c>
      <c r="G25" s="106">
        <v>0.72</v>
      </c>
      <c r="H25" s="14">
        <v>196</v>
      </c>
      <c r="I25" s="106">
        <v>0.8</v>
      </c>
      <c r="J25" s="14">
        <v>179</v>
      </c>
      <c r="K25" s="106">
        <v>0.81</v>
      </c>
      <c r="L25" s="98">
        <f t="shared" si="0"/>
        <v>0.738</v>
      </c>
      <c r="M25" s="107"/>
      <c r="O25" s="107"/>
      <c r="Q25" s="107"/>
    </row>
    <row r="26" spans="1:17" ht="12">
      <c r="A26" s="6" t="s">
        <v>30</v>
      </c>
      <c r="B26" s="14">
        <v>2201</v>
      </c>
      <c r="C26" s="106">
        <v>0.72</v>
      </c>
      <c r="D26" s="14">
        <v>1886</v>
      </c>
      <c r="E26" s="106">
        <v>0.72</v>
      </c>
      <c r="F26" s="14">
        <v>1865</v>
      </c>
      <c r="G26" s="106">
        <v>0.75</v>
      </c>
      <c r="H26" s="14">
        <v>1871</v>
      </c>
      <c r="I26" s="106">
        <v>0.76</v>
      </c>
      <c r="J26" s="14">
        <v>1651</v>
      </c>
      <c r="K26" s="106">
        <v>0.74</v>
      </c>
      <c r="L26" s="98">
        <f t="shared" si="0"/>
        <v>0.7380000000000001</v>
      </c>
      <c r="M26" s="107"/>
      <c r="O26" s="107"/>
      <c r="Q26" s="107"/>
    </row>
    <row r="27" spans="1:17" ht="12">
      <c r="A27" s="6" t="s">
        <v>86</v>
      </c>
      <c r="B27" s="14">
        <v>3508</v>
      </c>
      <c r="C27" s="106">
        <v>0.73</v>
      </c>
      <c r="D27" s="14">
        <v>3776</v>
      </c>
      <c r="E27" s="106">
        <v>0.74</v>
      </c>
      <c r="F27" s="14">
        <v>3761</v>
      </c>
      <c r="G27" s="106">
        <v>0.73</v>
      </c>
      <c r="H27" s="14">
        <v>3517</v>
      </c>
      <c r="I27" s="106">
        <v>0.75</v>
      </c>
      <c r="J27" s="14">
        <v>3511</v>
      </c>
      <c r="K27" s="106">
        <v>0.77</v>
      </c>
      <c r="L27" s="98">
        <f t="shared" si="0"/>
        <v>0.744</v>
      </c>
      <c r="M27" s="107"/>
      <c r="O27" s="107"/>
      <c r="Q27" s="107"/>
    </row>
    <row r="28" spans="1:17" ht="12">
      <c r="A28" s="6" t="s">
        <v>21</v>
      </c>
      <c r="C28" s="108"/>
      <c r="D28" s="14">
        <v>57</v>
      </c>
      <c r="E28" s="106">
        <v>0.64</v>
      </c>
      <c r="F28" s="14">
        <v>60</v>
      </c>
      <c r="G28" s="106">
        <v>0.71</v>
      </c>
      <c r="H28" s="14">
        <v>95</v>
      </c>
      <c r="I28" s="106">
        <v>0.84</v>
      </c>
      <c r="J28" s="14">
        <v>99</v>
      </c>
      <c r="K28" s="106">
        <v>0.8</v>
      </c>
      <c r="L28" s="98">
        <f t="shared" si="0"/>
        <v>0.7475</v>
      </c>
      <c r="M28" s="107"/>
      <c r="O28" s="107"/>
      <c r="Q28" s="107"/>
    </row>
    <row r="29" spans="1:17" ht="12">
      <c r="A29" s="6" t="s">
        <v>89</v>
      </c>
      <c r="B29" s="14">
        <v>2533</v>
      </c>
      <c r="C29" s="106">
        <v>0.72</v>
      </c>
      <c r="D29" s="14">
        <v>2533</v>
      </c>
      <c r="E29" s="106">
        <v>0.73</v>
      </c>
      <c r="F29" s="14">
        <v>2812</v>
      </c>
      <c r="G29" s="106">
        <v>0.76</v>
      </c>
      <c r="H29" s="14">
        <v>2958</v>
      </c>
      <c r="I29" s="106">
        <v>0.78</v>
      </c>
      <c r="J29" s="14">
        <v>2156</v>
      </c>
      <c r="K29" s="106">
        <v>0.75</v>
      </c>
      <c r="L29" s="98">
        <f t="shared" si="0"/>
        <v>0.748</v>
      </c>
      <c r="M29" s="107"/>
      <c r="O29" s="107"/>
      <c r="Q29" s="107"/>
    </row>
    <row r="30" spans="1:17" ht="12">
      <c r="A30" s="6" t="s">
        <v>70</v>
      </c>
      <c r="B30" s="14">
        <v>820</v>
      </c>
      <c r="C30" s="106">
        <v>0.65</v>
      </c>
      <c r="D30" s="14">
        <v>958</v>
      </c>
      <c r="E30" s="106">
        <v>0.77</v>
      </c>
      <c r="F30" s="14">
        <v>952</v>
      </c>
      <c r="G30" s="106">
        <v>0.76</v>
      </c>
      <c r="H30" s="14">
        <v>958</v>
      </c>
      <c r="I30" s="106">
        <v>0.76</v>
      </c>
      <c r="J30" s="14">
        <v>1094</v>
      </c>
      <c r="K30" s="106">
        <v>0.82</v>
      </c>
      <c r="L30" s="98">
        <f t="shared" si="0"/>
        <v>0.7519999999999999</v>
      </c>
      <c r="M30" s="107"/>
      <c r="O30" s="107"/>
      <c r="Q30" s="107"/>
    </row>
    <row r="31" spans="1:17" ht="12">
      <c r="A31" s="6" t="s">
        <v>95</v>
      </c>
      <c r="B31" s="14">
        <v>2554</v>
      </c>
      <c r="C31" s="106">
        <v>0.73</v>
      </c>
      <c r="D31" s="14">
        <v>2753</v>
      </c>
      <c r="E31" s="106">
        <v>0.73</v>
      </c>
      <c r="F31" s="14">
        <v>3045</v>
      </c>
      <c r="G31" s="106">
        <v>0.76</v>
      </c>
      <c r="H31" s="14">
        <v>3072</v>
      </c>
      <c r="I31" s="106">
        <v>0.77</v>
      </c>
      <c r="J31" s="14">
        <v>3023</v>
      </c>
      <c r="K31" s="106">
        <v>0.79</v>
      </c>
      <c r="L31" s="98">
        <f t="shared" si="0"/>
        <v>0.756</v>
      </c>
      <c r="M31" s="107"/>
      <c r="O31" s="107"/>
      <c r="Q31" s="107"/>
    </row>
    <row r="32" spans="1:17" ht="12">
      <c r="A32" s="6" t="s">
        <v>84</v>
      </c>
      <c r="B32" s="14">
        <v>4469</v>
      </c>
      <c r="C32" s="106">
        <v>0.74</v>
      </c>
      <c r="D32" s="14">
        <v>4580</v>
      </c>
      <c r="E32" s="106">
        <v>0.74</v>
      </c>
      <c r="F32" s="14">
        <v>4672</v>
      </c>
      <c r="G32" s="106">
        <v>0.76</v>
      </c>
      <c r="H32" s="14">
        <v>4604</v>
      </c>
      <c r="I32" s="106">
        <v>0.76</v>
      </c>
      <c r="J32" s="14">
        <v>4657</v>
      </c>
      <c r="K32" s="106">
        <v>0.78</v>
      </c>
      <c r="L32" s="98">
        <f t="shared" si="0"/>
        <v>0.756</v>
      </c>
      <c r="M32" s="107"/>
      <c r="O32" s="107"/>
      <c r="Q32" s="107"/>
    </row>
    <row r="33" spans="1:17" ht="12">
      <c r="A33" s="6" t="s">
        <v>9</v>
      </c>
      <c r="B33" s="14">
        <v>1058</v>
      </c>
      <c r="C33" s="106">
        <v>0.76</v>
      </c>
      <c r="D33" s="14">
        <v>1009</v>
      </c>
      <c r="E33" s="106">
        <v>0.76</v>
      </c>
      <c r="F33" s="14">
        <v>975</v>
      </c>
      <c r="G33" s="106">
        <v>0.76</v>
      </c>
      <c r="H33" s="14">
        <v>959</v>
      </c>
      <c r="I33" s="106">
        <v>0.76</v>
      </c>
      <c r="J33" s="14">
        <v>895</v>
      </c>
      <c r="K33" s="106">
        <v>0.78</v>
      </c>
      <c r="L33" s="98">
        <f t="shared" si="0"/>
        <v>0.764</v>
      </c>
      <c r="M33" s="107"/>
      <c r="O33" s="107"/>
      <c r="Q33" s="107"/>
    </row>
    <row r="34" spans="1:17" ht="12">
      <c r="A34" s="6" t="s">
        <v>79</v>
      </c>
      <c r="B34" s="14">
        <v>1779</v>
      </c>
      <c r="C34" s="106">
        <v>0.74</v>
      </c>
      <c r="D34" s="14">
        <v>1937</v>
      </c>
      <c r="E34" s="106">
        <v>0.76</v>
      </c>
      <c r="F34" s="14">
        <v>1969</v>
      </c>
      <c r="G34" s="106">
        <v>0.76</v>
      </c>
      <c r="H34" s="14">
        <v>2076</v>
      </c>
      <c r="I34" s="106">
        <v>0.79</v>
      </c>
      <c r="J34" s="14">
        <v>1873</v>
      </c>
      <c r="K34" s="106">
        <v>0.78</v>
      </c>
      <c r="L34" s="98">
        <f t="shared" si="0"/>
        <v>0.766</v>
      </c>
      <c r="M34" s="107"/>
      <c r="Q34" s="107"/>
    </row>
    <row r="35" spans="1:17" ht="12">
      <c r="A35" s="6" t="s">
        <v>77</v>
      </c>
      <c r="B35" s="14">
        <v>2840</v>
      </c>
      <c r="C35" s="106">
        <v>0.72</v>
      </c>
      <c r="D35" s="14">
        <v>3096</v>
      </c>
      <c r="E35" s="106">
        <v>0.75</v>
      </c>
      <c r="F35" s="14">
        <v>3270</v>
      </c>
      <c r="G35" s="106">
        <v>0.78</v>
      </c>
      <c r="H35" s="14">
        <v>3153</v>
      </c>
      <c r="I35" s="106">
        <v>0.78</v>
      </c>
      <c r="J35" s="14">
        <v>3134</v>
      </c>
      <c r="K35" s="106">
        <v>0.83</v>
      </c>
      <c r="L35" s="98">
        <f t="shared" si="0"/>
        <v>0.772</v>
      </c>
      <c r="M35" s="107"/>
      <c r="O35" s="107"/>
      <c r="Q35" s="107"/>
    </row>
    <row r="36" spans="1:17" ht="12">
      <c r="A36" s="6" t="s">
        <v>13</v>
      </c>
      <c r="B36" s="14">
        <v>2061</v>
      </c>
      <c r="C36" s="106">
        <v>0.81</v>
      </c>
      <c r="D36" s="14">
        <v>1908</v>
      </c>
      <c r="E36" s="106">
        <v>0.78</v>
      </c>
      <c r="F36" s="14">
        <v>2018</v>
      </c>
      <c r="G36" s="106">
        <v>0.76</v>
      </c>
      <c r="H36" s="14">
        <v>1967</v>
      </c>
      <c r="I36" s="106">
        <v>0.76</v>
      </c>
      <c r="J36" s="14">
        <v>1795</v>
      </c>
      <c r="K36" s="106">
        <v>0.75</v>
      </c>
      <c r="L36" s="98">
        <f aca="true" t="shared" si="1" ref="L36:L67">AVERAGE(C36,E36,G36,I36,K36)</f>
        <v>0.772</v>
      </c>
      <c r="M36" s="107"/>
      <c r="O36" s="107"/>
      <c r="Q36" s="107"/>
    </row>
    <row r="37" spans="1:17" ht="12">
      <c r="A37" s="6" t="s">
        <v>69</v>
      </c>
      <c r="B37" s="14">
        <v>438</v>
      </c>
      <c r="C37" s="106">
        <v>0.76</v>
      </c>
      <c r="D37" s="14">
        <v>466</v>
      </c>
      <c r="E37" s="106">
        <v>0.78</v>
      </c>
      <c r="F37" s="14">
        <v>434</v>
      </c>
      <c r="G37" s="106">
        <v>0.8</v>
      </c>
      <c r="H37" s="14">
        <v>481</v>
      </c>
      <c r="I37" s="106">
        <v>0.76</v>
      </c>
      <c r="J37" s="14">
        <v>433</v>
      </c>
      <c r="K37" s="106">
        <v>0.77</v>
      </c>
      <c r="L37" s="98">
        <f t="shared" si="1"/>
        <v>0.7739999999999999</v>
      </c>
      <c r="M37" s="107"/>
      <c r="O37" s="107"/>
      <c r="Q37" s="107"/>
    </row>
    <row r="38" spans="1:17" ht="12">
      <c r="A38" s="6" t="s">
        <v>91</v>
      </c>
      <c r="B38" s="14">
        <v>1953</v>
      </c>
      <c r="C38" s="106">
        <v>0.73</v>
      </c>
      <c r="D38" s="14">
        <v>2172</v>
      </c>
      <c r="E38" s="106">
        <v>0.76</v>
      </c>
      <c r="F38" s="14">
        <v>2240</v>
      </c>
      <c r="G38" s="106">
        <v>0.8</v>
      </c>
      <c r="H38" s="14">
        <v>2283</v>
      </c>
      <c r="I38" s="106">
        <v>0.8</v>
      </c>
      <c r="J38" s="14">
        <v>2247</v>
      </c>
      <c r="K38" s="106">
        <v>0.78</v>
      </c>
      <c r="L38" s="98">
        <f t="shared" si="1"/>
        <v>0.774</v>
      </c>
      <c r="M38" s="107"/>
      <c r="O38" s="107"/>
      <c r="Q38" s="107"/>
    </row>
    <row r="39" spans="1:17" ht="12">
      <c r="A39" s="6" t="s">
        <v>20</v>
      </c>
      <c r="B39" s="14">
        <v>818</v>
      </c>
      <c r="C39" s="106">
        <v>0.78</v>
      </c>
      <c r="D39" s="14">
        <v>755</v>
      </c>
      <c r="E39" s="106">
        <v>0.79</v>
      </c>
      <c r="F39" s="14">
        <v>762</v>
      </c>
      <c r="G39" s="106">
        <v>0.8</v>
      </c>
      <c r="H39" s="14">
        <v>671</v>
      </c>
      <c r="I39" s="106">
        <v>0.75</v>
      </c>
      <c r="J39" s="14">
        <v>559</v>
      </c>
      <c r="K39" s="106">
        <v>0.75</v>
      </c>
      <c r="L39" s="98">
        <f t="shared" si="1"/>
        <v>0.774</v>
      </c>
      <c r="M39" s="107"/>
      <c r="O39" s="107"/>
      <c r="Q39" s="107"/>
    </row>
    <row r="40" spans="1:17" ht="12">
      <c r="A40" s="6" t="s">
        <v>12</v>
      </c>
      <c r="B40" s="14">
        <v>9849</v>
      </c>
      <c r="C40" s="106">
        <v>0.79</v>
      </c>
      <c r="D40" s="14">
        <v>10072</v>
      </c>
      <c r="E40" s="106">
        <v>0.78</v>
      </c>
      <c r="F40" s="14">
        <v>10606</v>
      </c>
      <c r="G40" s="106">
        <v>0.78</v>
      </c>
      <c r="H40" s="14">
        <v>10348</v>
      </c>
      <c r="I40" s="106">
        <v>0.78</v>
      </c>
      <c r="J40" s="14">
        <v>9698</v>
      </c>
      <c r="K40" s="106">
        <v>0.77</v>
      </c>
      <c r="L40" s="98">
        <f t="shared" si="1"/>
        <v>0.78</v>
      </c>
      <c r="M40" s="107"/>
      <c r="O40" s="107"/>
      <c r="Q40" s="107"/>
    </row>
    <row r="41" spans="1:17" ht="12">
      <c r="A41" s="6" t="s">
        <v>23</v>
      </c>
      <c r="B41" s="14">
        <v>542</v>
      </c>
      <c r="C41" s="106">
        <v>0.81</v>
      </c>
      <c r="D41" s="14">
        <v>561</v>
      </c>
      <c r="E41" s="106">
        <v>0.78</v>
      </c>
      <c r="F41" s="14">
        <v>581</v>
      </c>
      <c r="G41" s="106">
        <v>0.79</v>
      </c>
      <c r="H41" s="14">
        <v>548</v>
      </c>
      <c r="I41" s="106">
        <v>0.76</v>
      </c>
      <c r="J41" s="14">
        <v>546</v>
      </c>
      <c r="K41" s="106">
        <v>0.77</v>
      </c>
      <c r="L41" s="98">
        <f t="shared" si="1"/>
        <v>0.7819999999999999</v>
      </c>
      <c r="M41" s="107"/>
      <c r="O41" s="107"/>
      <c r="Q41" s="107"/>
    </row>
    <row r="42" spans="1:17" ht="12">
      <c r="A42" s="6" t="s">
        <v>22</v>
      </c>
      <c r="B42" s="14">
        <v>698</v>
      </c>
      <c r="C42" s="106">
        <v>0.81</v>
      </c>
      <c r="D42" s="14">
        <v>804</v>
      </c>
      <c r="E42" s="106">
        <v>0.79</v>
      </c>
      <c r="F42" s="14">
        <v>731</v>
      </c>
      <c r="G42" s="106">
        <v>0.78</v>
      </c>
      <c r="H42" s="14">
        <v>704</v>
      </c>
      <c r="I42" s="106">
        <v>0.78</v>
      </c>
      <c r="J42" s="14">
        <v>592</v>
      </c>
      <c r="K42" s="106">
        <v>0.77</v>
      </c>
      <c r="L42" s="98">
        <f t="shared" si="1"/>
        <v>0.786</v>
      </c>
      <c r="M42" s="107"/>
      <c r="O42" s="107"/>
      <c r="Q42" s="107"/>
    </row>
    <row r="43" spans="1:17" ht="12">
      <c r="A43" s="6" t="s">
        <v>35</v>
      </c>
      <c r="B43" s="14">
        <v>1972</v>
      </c>
      <c r="C43" s="106">
        <v>0.79</v>
      </c>
      <c r="D43" s="14">
        <v>1936</v>
      </c>
      <c r="E43" s="106">
        <v>0.77</v>
      </c>
      <c r="F43" s="14">
        <v>2466</v>
      </c>
      <c r="G43" s="106">
        <v>0.78</v>
      </c>
      <c r="H43" s="14">
        <v>2561</v>
      </c>
      <c r="I43" s="106">
        <v>0.8</v>
      </c>
      <c r="J43" s="14">
        <v>2256</v>
      </c>
      <c r="K43" s="106">
        <v>0.8</v>
      </c>
      <c r="L43" s="98">
        <f t="shared" si="1"/>
        <v>0.7879999999999999</v>
      </c>
      <c r="M43" s="107"/>
      <c r="O43" s="107"/>
      <c r="Q43" s="107"/>
    </row>
    <row r="44" spans="1:17" ht="12">
      <c r="A44" s="6" t="s">
        <v>24</v>
      </c>
      <c r="B44" s="14">
        <v>257</v>
      </c>
      <c r="C44" s="106">
        <v>0.79</v>
      </c>
      <c r="D44" s="14">
        <v>306</v>
      </c>
      <c r="E44" s="106">
        <v>0.77</v>
      </c>
      <c r="F44" s="14">
        <v>352</v>
      </c>
      <c r="G44" s="106">
        <v>0.84</v>
      </c>
      <c r="H44" s="14">
        <v>346</v>
      </c>
      <c r="I44" s="106">
        <v>0.78</v>
      </c>
      <c r="J44" s="14">
        <v>338</v>
      </c>
      <c r="K44" s="106">
        <v>0.77</v>
      </c>
      <c r="L44" s="98">
        <f t="shared" si="1"/>
        <v>0.7899999999999999</v>
      </c>
      <c r="M44" s="107"/>
      <c r="O44" s="107"/>
      <c r="Q44" s="107"/>
    </row>
    <row r="45" spans="1:17" ht="12">
      <c r="A45" s="6" t="s">
        <v>15</v>
      </c>
      <c r="B45" s="14">
        <v>244</v>
      </c>
      <c r="C45" s="106">
        <v>0.77</v>
      </c>
      <c r="D45" s="14">
        <v>218</v>
      </c>
      <c r="E45" s="106">
        <v>0.8</v>
      </c>
      <c r="F45" s="14">
        <v>201</v>
      </c>
      <c r="G45" s="106">
        <v>0.78</v>
      </c>
      <c r="H45" s="14">
        <v>199</v>
      </c>
      <c r="I45" s="106">
        <v>0.83</v>
      </c>
      <c r="J45" s="14">
        <v>165</v>
      </c>
      <c r="K45" s="106">
        <v>0.77</v>
      </c>
      <c r="L45" s="98">
        <f t="shared" si="1"/>
        <v>0.79</v>
      </c>
      <c r="M45" s="107"/>
      <c r="O45" s="107"/>
      <c r="Q45" s="107"/>
    </row>
    <row r="46" spans="1:17" ht="12">
      <c r="A46" s="6" t="s">
        <v>81</v>
      </c>
      <c r="B46" s="14">
        <v>3543</v>
      </c>
      <c r="C46" s="106">
        <v>0.74</v>
      </c>
      <c r="D46" s="14">
        <v>3605</v>
      </c>
      <c r="E46" s="106">
        <v>0.76</v>
      </c>
      <c r="F46" s="14">
        <v>3480</v>
      </c>
      <c r="G46" s="106">
        <v>0.8</v>
      </c>
      <c r="H46" s="14">
        <v>3525</v>
      </c>
      <c r="I46" s="106">
        <v>0.84</v>
      </c>
      <c r="J46" s="14">
        <v>3417</v>
      </c>
      <c r="K46" s="106">
        <v>0.83</v>
      </c>
      <c r="L46" s="98">
        <f t="shared" si="1"/>
        <v>0.7939999999999999</v>
      </c>
      <c r="M46" s="107"/>
      <c r="O46" s="107"/>
      <c r="Q46" s="107"/>
    </row>
    <row r="47" spans="1:17" ht="12">
      <c r="A47" s="6" t="s">
        <v>93</v>
      </c>
      <c r="B47" s="14">
        <v>1648</v>
      </c>
      <c r="C47" s="106">
        <v>0.79</v>
      </c>
      <c r="D47" s="14">
        <v>1252</v>
      </c>
      <c r="E47" s="106">
        <v>0.79</v>
      </c>
      <c r="F47" s="14">
        <v>1017</v>
      </c>
      <c r="G47" s="106">
        <v>0.83</v>
      </c>
      <c r="H47" s="14">
        <v>993</v>
      </c>
      <c r="I47" s="106">
        <v>0.8</v>
      </c>
      <c r="J47" s="14">
        <v>884</v>
      </c>
      <c r="K47" s="106">
        <v>0.77</v>
      </c>
      <c r="L47" s="98">
        <f t="shared" si="1"/>
        <v>0.796</v>
      </c>
      <c r="M47" s="107"/>
      <c r="O47" s="107"/>
      <c r="Q47" s="107"/>
    </row>
    <row r="48" spans="1:17" ht="12">
      <c r="A48" s="6" t="s">
        <v>83</v>
      </c>
      <c r="B48" s="14">
        <v>2150</v>
      </c>
      <c r="C48" s="106">
        <v>0.81</v>
      </c>
      <c r="D48" s="14">
        <v>2183</v>
      </c>
      <c r="E48" s="106">
        <v>0.79</v>
      </c>
      <c r="F48" s="14">
        <v>2132</v>
      </c>
      <c r="G48" s="106">
        <v>0.8</v>
      </c>
      <c r="H48" s="14">
        <v>2097</v>
      </c>
      <c r="I48" s="106">
        <v>0.81</v>
      </c>
      <c r="J48" s="14">
        <v>1801</v>
      </c>
      <c r="K48" s="106">
        <v>0.79</v>
      </c>
      <c r="L48" s="98">
        <f t="shared" si="1"/>
        <v>0.8</v>
      </c>
      <c r="M48" s="107"/>
      <c r="O48" s="107"/>
      <c r="Q48" s="107"/>
    </row>
    <row r="49" spans="1:17" ht="12">
      <c r="A49" s="6" t="s">
        <v>87</v>
      </c>
      <c r="C49" s="108"/>
      <c r="E49" s="108"/>
      <c r="G49" s="108"/>
      <c r="H49" s="14">
        <v>1112</v>
      </c>
      <c r="I49" s="106">
        <v>0.8</v>
      </c>
      <c r="J49" s="14">
        <v>1248</v>
      </c>
      <c r="K49" s="106">
        <v>0.8</v>
      </c>
      <c r="L49" s="98">
        <f t="shared" si="1"/>
        <v>0.8</v>
      </c>
      <c r="M49" s="107"/>
      <c r="O49" s="107"/>
      <c r="Q49" s="107"/>
    </row>
    <row r="50" spans="1:17" ht="12">
      <c r="A50" s="6" t="s">
        <v>75</v>
      </c>
      <c r="B50" s="14">
        <v>2724</v>
      </c>
      <c r="C50" s="106">
        <v>0.76</v>
      </c>
      <c r="D50" s="14">
        <v>2797</v>
      </c>
      <c r="E50" s="106">
        <v>0.81</v>
      </c>
      <c r="F50" s="14">
        <v>2705</v>
      </c>
      <c r="G50" s="106">
        <v>0.8</v>
      </c>
      <c r="H50" s="14">
        <v>2628</v>
      </c>
      <c r="I50" s="106">
        <v>0.83</v>
      </c>
      <c r="J50" s="14">
        <v>2575</v>
      </c>
      <c r="K50" s="106">
        <v>0.84</v>
      </c>
      <c r="L50" s="98">
        <f t="shared" si="1"/>
        <v>0.808</v>
      </c>
      <c r="M50" s="107"/>
      <c r="O50" s="107"/>
      <c r="Q50" s="107"/>
    </row>
    <row r="51" spans="1:17" ht="12">
      <c r="A51" s="6" t="s">
        <v>67</v>
      </c>
      <c r="C51" s="108"/>
      <c r="E51" s="108"/>
      <c r="G51" s="108"/>
      <c r="I51" s="108"/>
      <c r="J51" s="14">
        <v>4824</v>
      </c>
      <c r="K51" s="106">
        <v>0.81</v>
      </c>
      <c r="L51" s="98">
        <f t="shared" si="1"/>
        <v>0.81</v>
      </c>
      <c r="M51" s="107"/>
      <c r="O51" s="107"/>
      <c r="Q51" s="107"/>
    </row>
    <row r="52" spans="1:17" ht="12">
      <c r="A52" s="6" t="s">
        <v>17</v>
      </c>
      <c r="B52" s="14">
        <v>360</v>
      </c>
      <c r="C52" s="106">
        <v>0.81</v>
      </c>
      <c r="D52" s="14">
        <v>344</v>
      </c>
      <c r="E52" s="106">
        <v>0.79</v>
      </c>
      <c r="F52" s="14">
        <v>298</v>
      </c>
      <c r="G52" s="106">
        <v>0.76</v>
      </c>
      <c r="H52" s="14">
        <v>301</v>
      </c>
      <c r="I52" s="106">
        <v>0.85</v>
      </c>
      <c r="J52" s="14">
        <v>204</v>
      </c>
      <c r="K52" s="106">
        <v>0.85</v>
      </c>
      <c r="L52" s="98">
        <f t="shared" si="1"/>
        <v>0.812</v>
      </c>
      <c r="M52" s="107"/>
      <c r="O52" s="107"/>
      <c r="Q52" s="107"/>
    </row>
    <row r="53" spans="1:17" ht="12">
      <c r="A53" s="6" t="s">
        <v>11</v>
      </c>
      <c r="B53" s="14">
        <v>4856</v>
      </c>
      <c r="C53" s="106">
        <v>0.78</v>
      </c>
      <c r="D53" s="14">
        <v>5111</v>
      </c>
      <c r="E53" s="106">
        <v>0.8</v>
      </c>
      <c r="F53" s="14">
        <v>5501</v>
      </c>
      <c r="G53" s="106">
        <v>0.82</v>
      </c>
      <c r="H53" s="14">
        <v>5352</v>
      </c>
      <c r="I53" s="106">
        <v>0.83</v>
      </c>
      <c r="J53" s="14">
        <v>5153</v>
      </c>
      <c r="K53" s="106">
        <v>0.84</v>
      </c>
      <c r="L53" s="98">
        <f t="shared" si="1"/>
        <v>0.8140000000000001</v>
      </c>
      <c r="M53" s="107"/>
      <c r="O53" s="107"/>
      <c r="Q53" s="107"/>
    </row>
    <row r="54" spans="1:17" ht="12">
      <c r="A54" s="6" t="s">
        <v>19</v>
      </c>
      <c r="B54" s="14">
        <v>2230</v>
      </c>
      <c r="C54" s="106">
        <v>0.81</v>
      </c>
      <c r="D54" s="14">
        <v>2295</v>
      </c>
      <c r="E54" s="106">
        <v>0.82</v>
      </c>
      <c r="F54" s="14">
        <v>2391</v>
      </c>
      <c r="G54" s="106">
        <v>0.81</v>
      </c>
      <c r="H54" s="14">
        <v>2371</v>
      </c>
      <c r="I54" s="106">
        <v>0.81</v>
      </c>
      <c r="J54" s="14">
        <v>2238</v>
      </c>
      <c r="K54" s="106">
        <v>0.84</v>
      </c>
      <c r="L54" s="98">
        <f t="shared" si="1"/>
        <v>0.818</v>
      </c>
      <c r="M54" s="107"/>
      <c r="O54" s="107"/>
      <c r="Q54" s="107"/>
    </row>
    <row r="55" spans="1:17" ht="12">
      <c r="A55" s="6" t="s">
        <v>3</v>
      </c>
      <c r="B55" s="14">
        <v>1894</v>
      </c>
      <c r="C55" s="106">
        <v>0.82</v>
      </c>
      <c r="D55" s="14">
        <v>1964</v>
      </c>
      <c r="E55" s="106">
        <v>0.85</v>
      </c>
      <c r="F55" s="14">
        <v>1856</v>
      </c>
      <c r="G55" s="106">
        <v>0.83</v>
      </c>
      <c r="H55" s="14">
        <v>1627</v>
      </c>
      <c r="I55" s="106">
        <v>0.8</v>
      </c>
      <c r="J55" s="14">
        <v>1475</v>
      </c>
      <c r="K55" s="106">
        <v>0.8</v>
      </c>
      <c r="L55" s="98">
        <f t="shared" si="1"/>
        <v>0.82</v>
      </c>
      <c r="M55" s="107"/>
      <c r="O55" s="107"/>
      <c r="Q55" s="107"/>
    </row>
    <row r="56" spans="1:17" ht="12">
      <c r="A56" s="6" t="s">
        <v>32</v>
      </c>
      <c r="B56" s="14">
        <v>1115</v>
      </c>
      <c r="C56" s="106">
        <v>0.84</v>
      </c>
      <c r="D56" s="14">
        <v>1172</v>
      </c>
      <c r="E56" s="106">
        <v>0.82</v>
      </c>
      <c r="F56" s="14">
        <v>1062</v>
      </c>
      <c r="G56" s="106">
        <v>0.81</v>
      </c>
      <c r="H56" s="14">
        <v>921</v>
      </c>
      <c r="I56" s="106">
        <v>0.84</v>
      </c>
      <c r="J56" s="14">
        <v>733</v>
      </c>
      <c r="K56" s="106">
        <v>0.81</v>
      </c>
      <c r="L56" s="98">
        <f t="shared" si="1"/>
        <v>0.8239999999999998</v>
      </c>
      <c r="M56" s="107"/>
      <c r="O56" s="107"/>
      <c r="Q56" s="107"/>
    </row>
    <row r="57" spans="1:17" ht="12">
      <c r="A57" s="6" t="s">
        <v>43</v>
      </c>
      <c r="B57" s="14">
        <v>303</v>
      </c>
      <c r="C57" s="106">
        <v>0.75</v>
      </c>
      <c r="D57" s="14">
        <v>322</v>
      </c>
      <c r="E57" s="106">
        <v>0.85</v>
      </c>
      <c r="F57" s="14">
        <v>353</v>
      </c>
      <c r="G57" s="106">
        <v>0.82</v>
      </c>
      <c r="H57" s="14">
        <v>318</v>
      </c>
      <c r="I57" s="106">
        <v>0.86</v>
      </c>
      <c r="J57" s="14">
        <v>315</v>
      </c>
      <c r="K57" s="106">
        <v>0.84</v>
      </c>
      <c r="L57" s="98">
        <f t="shared" si="1"/>
        <v>0.8240000000000001</v>
      </c>
      <c r="M57" s="107"/>
      <c r="O57" s="107"/>
      <c r="Q57" s="107"/>
    </row>
    <row r="58" spans="1:17" ht="12">
      <c r="A58" s="6" t="s">
        <v>92</v>
      </c>
      <c r="B58" s="14">
        <v>3792</v>
      </c>
      <c r="C58" s="106">
        <v>0.84</v>
      </c>
      <c r="D58" s="14">
        <v>3592</v>
      </c>
      <c r="E58" s="106">
        <v>0.82</v>
      </c>
      <c r="F58" s="14">
        <v>3430</v>
      </c>
      <c r="G58" s="106">
        <v>0.82</v>
      </c>
      <c r="H58" s="14">
        <v>3468</v>
      </c>
      <c r="I58" s="106">
        <v>0.83</v>
      </c>
      <c r="J58" s="14">
        <v>3484</v>
      </c>
      <c r="K58" s="106">
        <v>0.86</v>
      </c>
      <c r="L58" s="98">
        <f t="shared" si="1"/>
        <v>0.834</v>
      </c>
      <c r="M58" s="107"/>
      <c r="O58" s="107"/>
      <c r="Q58" s="107"/>
    </row>
    <row r="59" spans="1:17" ht="12">
      <c r="A59" s="6" t="s">
        <v>42</v>
      </c>
      <c r="B59" s="14">
        <v>4589</v>
      </c>
      <c r="C59" s="106">
        <v>0.83</v>
      </c>
      <c r="D59" s="14">
        <v>4571</v>
      </c>
      <c r="E59" s="106">
        <v>0.84</v>
      </c>
      <c r="F59" s="14">
        <v>4590</v>
      </c>
      <c r="G59" s="106">
        <v>0.85</v>
      </c>
      <c r="H59" s="14">
        <v>4524</v>
      </c>
      <c r="I59" s="106">
        <v>0.84</v>
      </c>
      <c r="J59" s="14">
        <v>4301</v>
      </c>
      <c r="K59" s="106">
        <v>0.83</v>
      </c>
      <c r="L59" s="98">
        <f t="shared" si="1"/>
        <v>0.8379999999999999</v>
      </c>
      <c r="M59" s="107"/>
      <c r="O59" s="107"/>
      <c r="Q59" s="107"/>
    </row>
    <row r="60" spans="1:17" ht="12">
      <c r="A60" s="6" t="s">
        <v>66</v>
      </c>
      <c r="B60" s="14">
        <v>14066</v>
      </c>
      <c r="C60" s="106">
        <v>0.83</v>
      </c>
      <c r="D60" s="14">
        <v>12489</v>
      </c>
      <c r="E60" s="106">
        <v>0.83</v>
      </c>
      <c r="F60" s="14">
        <v>10786</v>
      </c>
      <c r="G60" s="106">
        <v>0.83</v>
      </c>
      <c r="H60" s="14">
        <v>9802</v>
      </c>
      <c r="I60" s="106">
        <v>0.84</v>
      </c>
      <c r="J60" s="14">
        <v>2751</v>
      </c>
      <c r="K60" s="106">
        <v>0.87</v>
      </c>
      <c r="L60" s="98">
        <f t="shared" si="1"/>
        <v>0.8399999999999999</v>
      </c>
      <c r="M60" s="107"/>
      <c r="O60" s="107"/>
      <c r="Q60" s="107"/>
    </row>
    <row r="61" spans="1:17" ht="12">
      <c r="A61" s="6" t="s">
        <v>7</v>
      </c>
      <c r="B61" s="14">
        <v>1385</v>
      </c>
      <c r="C61" s="106">
        <v>0.83</v>
      </c>
      <c r="D61" s="14">
        <v>1052</v>
      </c>
      <c r="E61" s="106">
        <v>0.83</v>
      </c>
      <c r="F61" s="14">
        <v>1119</v>
      </c>
      <c r="G61" s="106">
        <v>0.86</v>
      </c>
      <c r="H61" s="14">
        <v>1095</v>
      </c>
      <c r="I61" s="106">
        <v>0.87</v>
      </c>
      <c r="J61" s="14">
        <v>976</v>
      </c>
      <c r="K61" s="106">
        <v>0.87</v>
      </c>
      <c r="L61" s="98">
        <f t="shared" si="1"/>
        <v>0.852</v>
      </c>
      <c r="M61" s="107"/>
      <c r="O61" s="107"/>
      <c r="Q61" s="107"/>
    </row>
    <row r="62" spans="1:17" ht="12">
      <c r="A62" s="6" t="s">
        <v>10</v>
      </c>
      <c r="B62" s="14">
        <v>184</v>
      </c>
      <c r="C62" s="106">
        <v>0.83</v>
      </c>
      <c r="D62" s="14">
        <v>269</v>
      </c>
      <c r="E62" s="106">
        <v>0.77</v>
      </c>
      <c r="F62" s="14">
        <v>344</v>
      </c>
      <c r="G62" s="106">
        <v>0.87</v>
      </c>
      <c r="H62" s="14">
        <v>412</v>
      </c>
      <c r="I62" s="106">
        <v>0.88</v>
      </c>
      <c r="J62" s="14">
        <v>427</v>
      </c>
      <c r="K62" s="106">
        <v>0.91</v>
      </c>
      <c r="L62" s="98">
        <f t="shared" si="1"/>
        <v>0.852</v>
      </c>
      <c r="M62" s="107"/>
      <c r="O62" s="107"/>
      <c r="Q62" s="107"/>
    </row>
    <row r="63" spans="1:17" ht="12">
      <c r="A63" s="6" t="s">
        <v>40</v>
      </c>
      <c r="B63" s="14">
        <v>288</v>
      </c>
      <c r="C63" s="106">
        <v>0.87</v>
      </c>
      <c r="D63" s="14">
        <v>38</v>
      </c>
      <c r="E63" s="106">
        <v>0.79</v>
      </c>
      <c r="F63" s="14">
        <v>45</v>
      </c>
      <c r="G63" s="106">
        <v>0.82</v>
      </c>
      <c r="H63" s="14">
        <v>63</v>
      </c>
      <c r="I63" s="106">
        <v>0.86</v>
      </c>
      <c r="J63" s="14">
        <v>59</v>
      </c>
      <c r="K63" s="106">
        <v>0.94</v>
      </c>
      <c r="L63" s="98">
        <f t="shared" si="1"/>
        <v>0.8559999999999999</v>
      </c>
      <c r="M63" s="107"/>
      <c r="O63" s="107"/>
      <c r="Q63" s="107"/>
    </row>
    <row r="64" spans="1:17" ht="12">
      <c r="A64" s="6" t="s">
        <v>76</v>
      </c>
      <c r="B64" s="14">
        <v>682</v>
      </c>
      <c r="C64" s="106">
        <v>0.85</v>
      </c>
      <c r="D64" s="14">
        <v>612</v>
      </c>
      <c r="E64" s="106">
        <v>0.82</v>
      </c>
      <c r="F64" s="14">
        <v>82</v>
      </c>
      <c r="G64" s="106">
        <v>0.8</v>
      </c>
      <c r="H64" s="14">
        <v>57</v>
      </c>
      <c r="I64" s="106">
        <v>0.93</v>
      </c>
      <c r="J64" s="14">
        <v>74</v>
      </c>
      <c r="K64" s="106">
        <v>0.89</v>
      </c>
      <c r="L64" s="98">
        <f t="shared" si="1"/>
        <v>0.858</v>
      </c>
      <c r="M64" s="107"/>
      <c r="O64" s="107"/>
      <c r="Q64" s="107"/>
    </row>
    <row r="65" spans="1:17" ht="12">
      <c r="A65" s="6" t="s">
        <v>39</v>
      </c>
      <c r="B65" s="14">
        <v>660</v>
      </c>
      <c r="C65" s="106">
        <v>0.8</v>
      </c>
      <c r="D65" s="14">
        <v>400</v>
      </c>
      <c r="E65" s="106">
        <v>0.88</v>
      </c>
      <c r="F65" s="14">
        <v>497</v>
      </c>
      <c r="G65" s="106">
        <v>0.91</v>
      </c>
      <c r="H65" s="14">
        <v>416</v>
      </c>
      <c r="I65" s="106">
        <v>0.86</v>
      </c>
      <c r="J65" s="14">
        <v>321</v>
      </c>
      <c r="K65" s="106">
        <v>0.85</v>
      </c>
      <c r="L65" s="98">
        <f t="shared" si="1"/>
        <v>0.86</v>
      </c>
      <c r="M65" s="107"/>
      <c r="O65" s="107"/>
      <c r="Q65" s="107"/>
    </row>
    <row r="66" spans="1:17" ht="12">
      <c r="A66" s="6" t="s">
        <v>29</v>
      </c>
      <c r="B66" s="14">
        <v>516</v>
      </c>
      <c r="C66" s="106">
        <v>0.86</v>
      </c>
      <c r="D66" s="14">
        <v>640</v>
      </c>
      <c r="E66" s="106">
        <v>0.85</v>
      </c>
      <c r="F66" s="14">
        <v>629</v>
      </c>
      <c r="G66" s="106">
        <v>0.83</v>
      </c>
      <c r="H66" s="14">
        <v>681</v>
      </c>
      <c r="I66" s="106">
        <v>0.89</v>
      </c>
      <c r="J66" s="14">
        <v>513</v>
      </c>
      <c r="K66" s="106">
        <v>0.88</v>
      </c>
      <c r="L66" s="98">
        <f t="shared" si="1"/>
        <v>0.8620000000000001</v>
      </c>
      <c r="M66" s="107"/>
      <c r="O66" s="107"/>
      <c r="Q66" s="107"/>
    </row>
    <row r="67" spans="1:17" ht="12">
      <c r="A67" s="6" t="s">
        <v>94</v>
      </c>
      <c r="B67" s="14">
        <v>929</v>
      </c>
      <c r="C67" s="106">
        <v>0.84</v>
      </c>
      <c r="D67" s="14">
        <v>927</v>
      </c>
      <c r="E67" s="106">
        <v>0.83</v>
      </c>
      <c r="F67" s="14">
        <v>865</v>
      </c>
      <c r="G67" s="106">
        <v>0.85</v>
      </c>
      <c r="H67" s="14">
        <v>104</v>
      </c>
      <c r="I67" s="106">
        <v>0.94</v>
      </c>
      <c r="K67" s="108"/>
      <c r="L67" s="98">
        <f t="shared" si="1"/>
        <v>0.865</v>
      </c>
      <c r="M67" s="107"/>
      <c r="O67" s="107"/>
      <c r="Q67" s="107"/>
    </row>
    <row r="68" spans="1:17" ht="12">
      <c r="A68" s="6" t="s">
        <v>28</v>
      </c>
      <c r="B68" s="14">
        <v>678</v>
      </c>
      <c r="C68" s="106">
        <v>0.88</v>
      </c>
      <c r="D68" s="14">
        <v>560</v>
      </c>
      <c r="E68" s="106">
        <v>0.85</v>
      </c>
      <c r="F68" s="14">
        <v>614</v>
      </c>
      <c r="G68" s="106">
        <v>0.87</v>
      </c>
      <c r="H68" s="14">
        <v>624</v>
      </c>
      <c r="I68" s="106">
        <v>0.86</v>
      </c>
      <c r="J68" s="14">
        <v>633</v>
      </c>
      <c r="K68" s="106">
        <v>0.87</v>
      </c>
      <c r="L68" s="98">
        <f>AVERAGE(C68,E68,G68,I68,K68)</f>
        <v>0.866</v>
      </c>
      <c r="M68" s="107"/>
      <c r="O68" s="107"/>
      <c r="Q68" s="107"/>
    </row>
    <row r="69" spans="1:17" ht="12">
      <c r="A69" s="6" t="s">
        <v>31</v>
      </c>
      <c r="B69" s="14">
        <v>1766</v>
      </c>
      <c r="C69" s="106">
        <v>0.89</v>
      </c>
      <c r="D69" s="14">
        <v>1679</v>
      </c>
      <c r="E69" s="106">
        <v>0.9</v>
      </c>
      <c r="F69" s="14">
        <v>1572</v>
      </c>
      <c r="G69" s="106">
        <v>0.86</v>
      </c>
      <c r="H69" s="14">
        <v>1521</v>
      </c>
      <c r="I69" s="106">
        <v>0.85</v>
      </c>
      <c r="J69" s="14">
        <v>1411</v>
      </c>
      <c r="K69" s="106">
        <v>0.84</v>
      </c>
      <c r="L69" s="98">
        <f>AVERAGE(C69,E69,G69,I69,K69)</f>
        <v>0.868</v>
      </c>
      <c r="M69" s="107"/>
      <c r="O69" s="107"/>
      <c r="Q69" s="107"/>
    </row>
    <row r="70" spans="1:17" ht="12">
      <c r="A70" s="6" t="s">
        <v>46</v>
      </c>
      <c r="C70" s="108"/>
      <c r="E70" s="108"/>
      <c r="G70" s="108"/>
      <c r="I70" s="108"/>
      <c r="J70" s="14">
        <v>256</v>
      </c>
      <c r="K70" s="106">
        <v>0.87</v>
      </c>
      <c r="L70" s="98">
        <f>AVERAGE(C70,E70,G70,I70,K70)</f>
        <v>0.87</v>
      </c>
      <c r="M70" s="107"/>
      <c r="O70" s="107"/>
      <c r="Q70" s="107"/>
    </row>
    <row r="71" spans="1:17" ht="12">
      <c r="A71" s="6" t="s">
        <v>37</v>
      </c>
      <c r="B71" s="14">
        <v>81</v>
      </c>
      <c r="C71" s="106">
        <v>0.84</v>
      </c>
      <c r="D71" s="14">
        <v>103</v>
      </c>
      <c r="E71" s="106">
        <v>0.87</v>
      </c>
      <c r="F71" s="14">
        <v>94</v>
      </c>
      <c r="G71" s="106">
        <v>0.89</v>
      </c>
      <c r="H71" s="14">
        <v>89</v>
      </c>
      <c r="I71" s="106">
        <v>0.83</v>
      </c>
      <c r="J71" s="14">
        <v>105</v>
      </c>
      <c r="K71" s="106">
        <v>0.95</v>
      </c>
      <c r="L71" s="98">
        <f>AVERAGE(C71,E71,G71,I71,K71)</f>
        <v>0.876</v>
      </c>
      <c r="M71" s="107"/>
      <c r="O71" s="107"/>
      <c r="Q71" s="107"/>
    </row>
    <row r="72" spans="1:17" ht="12">
      <c r="A72" s="6" t="s">
        <v>78</v>
      </c>
      <c r="B72" s="14">
        <v>2430</v>
      </c>
      <c r="C72" s="106">
        <v>0.91</v>
      </c>
      <c r="D72" s="14">
        <v>2269</v>
      </c>
      <c r="E72" s="106">
        <v>0.89</v>
      </c>
      <c r="F72" s="14">
        <v>2250</v>
      </c>
      <c r="G72" s="106">
        <v>0.91</v>
      </c>
      <c r="H72" s="14">
        <v>2266</v>
      </c>
      <c r="I72" s="106">
        <v>0.88</v>
      </c>
      <c r="J72" s="14">
        <v>1959</v>
      </c>
      <c r="K72" s="106">
        <v>0.86</v>
      </c>
      <c r="L72" s="98">
        <f>AVERAGE(C72,E72,G72,I72,K72)</f>
        <v>0.89</v>
      </c>
      <c r="M72" s="107"/>
      <c r="O72" s="107"/>
      <c r="Q72" s="107"/>
    </row>
    <row r="73" spans="1:17" ht="12">
      <c r="A73" s="6" t="s">
        <v>6</v>
      </c>
      <c r="B73" s="14">
        <v>3551</v>
      </c>
      <c r="C73" s="106">
        <v>0.93</v>
      </c>
      <c r="D73" s="14">
        <v>3592</v>
      </c>
      <c r="E73" s="106">
        <v>0.93</v>
      </c>
      <c r="F73" s="14">
        <v>2718</v>
      </c>
      <c r="G73" s="106">
        <v>0.93</v>
      </c>
      <c r="H73" s="14">
        <v>2345</v>
      </c>
      <c r="I73" s="106">
        <v>0.94</v>
      </c>
      <c r="J73" s="14">
        <v>1652</v>
      </c>
      <c r="K73" s="106">
        <v>0.92</v>
      </c>
      <c r="L73" s="98">
        <f>AVERAGE(C73,E73,G73,I73,K73)</f>
        <v>0.93</v>
      </c>
      <c r="M73" s="107"/>
      <c r="O73" s="107"/>
      <c r="Q73" s="107"/>
    </row>
    <row r="74" spans="1:17" ht="12">
      <c r="A74" s="6" t="s">
        <v>18</v>
      </c>
      <c r="B74" s="14">
        <v>82</v>
      </c>
      <c r="C74" s="106">
        <v>0.94</v>
      </c>
      <c r="D74" s="14">
        <v>95</v>
      </c>
      <c r="E74" s="106">
        <v>0.93</v>
      </c>
      <c r="F74" s="14">
        <v>48</v>
      </c>
      <c r="G74" s="106">
        <v>0.87</v>
      </c>
      <c r="H74" s="14">
        <v>104</v>
      </c>
      <c r="I74" s="106">
        <v>0.95</v>
      </c>
      <c r="J74" s="14">
        <v>106</v>
      </c>
      <c r="K74" s="106">
        <v>1</v>
      </c>
      <c r="L74" s="98">
        <f>AVERAGE(C74,E74,G74,I74,K74)</f>
        <v>0.9380000000000001</v>
      </c>
      <c r="M74" s="107"/>
      <c r="O74" s="107"/>
      <c r="Q74" s="107"/>
    </row>
    <row r="75" spans="1:17" ht="12">
      <c r="A75" s="6" t="s">
        <v>34</v>
      </c>
      <c r="B75" s="14">
        <v>72</v>
      </c>
      <c r="C75" s="106">
        <v>0.9</v>
      </c>
      <c r="D75" s="14">
        <v>104</v>
      </c>
      <c r="E75" s="106">
        <v>0.95</v>
      </c>
      <c r="F75" s="14">
        <v>136</v>
      </c>
      <c r="G75" s="106">
        <v>1</v>
      </c>
      <c r="H75" s="14">
        <v>112</v>
      </c>
      <c r="I75" s="106">
        <v>0.97</v>
      </c>
      <c r="J75" s="14">
        <v>100</v>
      </c>
      <c r="K75" s="106">
        <v>0.95</v>
      </c>
      <c r="L75" s="98">
        <f>AVERAGE(C75,E75,G75,I75,K75)</f>
        <v>0.9540000000000001</v>
      </c>
      <c r="M75" s="107"/>
      <c r="O75" s="107"/>
      <c r="Q75" s="107"/>
    </row>
    <row r="76" spans="1:17" ht="12">
      <c r="A76" s="6" t="s">
        <v>65</v>
      </c>
      <c r="B76" s="14">
        <v>1201</v>
      </c>
      <c r="C76" s="106">
        <v>0.96</v>
      </c>
      <c r="D76" s="14">
        <v>1142</v>
      </c>
      <c r="E76" s="106">
        <v>0.95</v>
      </c>
      <c r="F76" s="14">
        <v>979</v>
      </c>
      <c r="G76" s="106">
        <v>0.96</v>
      </c>
      <c r="H76" s="14">
        <v>934</v>
      </c>
      <c r="I76" s="106">
        <v>0.96</v>
      </c>
      <c r="J76" s="14">
        <v>896</v>
      </c>
      <c r="K76" s="106">
        <v>0.98</v>
      </c>
      <c r="L76" s="98">
        <f>AVERAGE(C76,E76,G76,I76,K76)</f>
        <v>0.9620000000000001</v>
      </c>
      <c r="M76" s="107"/>
      <c r="O76" s="107"/>
      <c r="Q76" s="107"/>
    </row>
    <row r="77" spans="1:17" ht="12">
      <c r="A77" s="6" t="s">
        <v>44</v>
      </c>
      <c r="B77" s="14">
        <v>150</v>
      </c>
      <c r="C77" s="106">
        <v>0.99</v>
      </c>
      <c r="D77" s="14">
        <v>131</v>
      </c>
      <c r="E77" s="106">
        <v>0.93</v>
      </c>
      <c r="F77" s="14">
        <v>157</v>
      </c>
      <c r="G77" s="106">
        <v>0.96</v>
      </c>
      <c r="H77" s="14">
        <v>172</v>
      </c>
      <c r="I77" s="106">
        <v>0.99</v>
      </c>
      <c r="J77" s="14">
        <v>181</v>
      </c>
      <c r="K77" s="106">
        <v>0.96</v>
      </c>
      <c r="L77" s="98">
        <f>AVERAGE(C77,E77,G77,I77,K77)</f>
        <v>0.966</v>
      </c>
      <c r="M77" s="107"/>
      <c r="O77" s="107"/>
      <c r="Q77" s="107"/>
    </row>
    <row r="78" spans="1:12" ht="12">
      <c r="A78" s="12" t="s">
        <v>33</v>
      </c>
      <c r="B78" s="109">
        <v>1648</v>
      </c>
      <c r="C78" s="110">
        <v>0.98</v>
      </c>
      <c r="D78" s="109">
        <v>1528</v>
      </c>
      <c r="E78" s="110">
        <v>0.97</v>
      </c>
      <c r="F78" s="109">
        <v>1500</v>
      </c>
      <c r="G78" s="110">
        <v>0.97</v>
      </c>
      <c r="H78" s="109">
        <v>1563</v>
      </c>
      <c r="I78" s="110">
        <v>0.98</v>
      </c>
      <c r="J78" s="109">
        <v>1543</v>
      </c>
      <c r="K78" s="110">
        <v>0.96</v>
      </c>
      <c r="L78" s="111">
        <f>AVERAGE(C78,E78,G78,I78,K78)</f>
        <v>0.9719999999999999</v>
      </c>
    </row>
    <row r="79" spans="1:12" ht="12">
      <c r="A79" s="112" t="s">
        <v>27</v>
      </c>
      <c r="B79" s="113">
        <v>123</v>
      </c>
      <c r="C79" s="114">
        <v>0.98</v>
      </c>
      <c r="D79" s="113">
        <v>123</v>
      </c>
      <c r="E79" s="114">
        <v>0.98</v>
      </c>
      <c r="F79" s="113">
        <v>136</v>
      </c>
      <c r="G79" s="114">
        <v>0.98</v>
      </c>
      <c r="H79" s="113">
        <v>90</v>
      </c>
      <c r="I79" s="114">
        <v>1</v>
      </c>
      <c r="J79" s="113">
        <v>149</v>
      </c>
      <c r="K79" s="114">
        <v>0.97</v>
      </c>
      <c r="L79" s="115">
        <f>AVERAGE(C79,E79,G79,I79,K79)</f>
        <v>0.982</v>
      </c>
    </row>
  </sheetData>
  <sheetProtection/>
  <mergeCells count="10">
    <mergeCell ref="B1:C1"/>
    <mergeCell ref="D1:E1"/>
    <mergeCell ref="F1:G1"/>
    <mergeCell ref="H1:I1"/>
    <mergeCell ref="J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De Anza College</cp:lastModifiedBy>
  <cp:lastPrinted>2011-04-06T20:59:25Z</cp:lastPrinted>
  <dcterms:created xsi:type="dcterms:W3CDTF">2002-12-17T19:45:57Z</dcterms:created>
  <dcterms:modified xsi:type="dcterms:W3CDTF">2018-02-07T21:55:03Z</dcterms:modified>
  <cp:category/>
  <cp:version/>
  <cp:contentType/>
  <cp:contentStatus/>
</cp:coreProperties>
</file>